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slicers/slicer1.xml" ContentType="application/vnd.ms-excel.slicer+xml"/>
  <Override PartName="/xl/drawings/drawing3.xml" ContentType="application/vnd.openxmlformats-officedocument.drawing+xml"/>
  <Override PartName="/xl/slicers/slicer2.xml" ContentType="application/vnd.ms-excel.slicer+xml"/>
  <Override PartName="/xl/drawings/drawing4.xml" ContentType="application/vnd.openxmlformats-officedocument.drawing+xml"/>
  <Override PartName="/xl/slicers/slicer3.xml" ContentType="application/vnd.ms-excel.slicer+xml"/>
  <Override PartName="/xl/drawings/drawing5.xml" ContentType="application/vnd.openxmlformats-officedocument.drawing+xml"/>
  <Override PartName="/xl/slicers/slicer4.xml" ContentType="application/vnd.ms-excel.slicer+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J:\Accounting\FY 27\1 FY27 REVISED EON - DO NOT CHANGE\"/>
    </mc:Choice>
  </mc:AlternateContent>
  <xr:revisionPtr revIDLastSave="0" documentId="13_ncr:1_{E0E798F7-C96D-4B0F-9D4F-95299D273CD1}" xr6:coauthVersionLast="47" xr6:coauthVersionMax="47" xr10:uidLastSave="{00000000-0000-0000-0000-000000000000}"/>
  <workbookProtection workbookAlgorithmName="SHA-512" workbookHashValue="f5tX1yElheHrVC0y2jJF7fZiwKOZqaDOluy0WVHk6/5G1zvjLnZCZfnBMbjLn1+BBLTjinGoBaKuhrMhrxdbDg==" workbookSaltValue="exjNkCYIrW86mseEk0GNBg==" workbookSpinCount="100000" lockStructure="1"/>
  <bookViews>
    <workbookView xWindow="-120" yWindow="-120" windowWidth="29040" windowHeight="15720" tabRatio="601" activeTab="3" xr2:uid="{354875AB-3B04-45FB-B4E5-341FC8B33467}"/>
  </bookViews>
  <sheets>
    <sheet name="Cover" sheetId="12" r:id="rId1"/>
    <sheet name="Rev" sheetId="11" r:id="rId2"/>
    <sheet name="Exp" sheetId="2" r:id="rId3"/>
    <sheet name="Bud_Req" sheetId="16" r:id="rId4"/>
    <sheet name="Sal_Proj" sheetId="4" r:id="rId5"/>
    <sheet name="Back_Cover" sheetId="15" r:id="rId6"/>
    <sheet name="Fiscal_Year_Name" sheetId="14" state="hidden" r:id="rId7"/>
  </sheets>
  <definedNames>
    <definedName name="_xlnm.Print_Area" localSheetId="5">Back_Cover!$A$1:$J$36</definedName>
    <definedName name="_xlnm.Print_Area" localSheetId="3">Bud_Req!$B$1:$J$95</definedName>
    <definedName name="_xlnm.Print_Area" localSheetId="2">Exp!$A$1:$F$29</definedName>
    <definedName name="_xlnm.Print_Area" localSheetId="1">Rev!$A$1:$D$53</definedName>
    <definedName name="_xlnm.Print_Area" localSheetId="4">Sal_Proj!$A$1:$G$94</definedName>
    <definedName name="Slicer_AcctType_Obj_Fund_Hierarchy1">#N/A</definedName>
    <definedName name="Slicer_CharCode_Obj_Hierarchy">#N/A</definedName>
    <definedName name="Slicer_Fiscal_Year_Hierarchy1">#N/A</definedName>
    <definedName name="Slicer_Fiscal_Year_Hierarchy2">#N/A</definedName>
    <definedName name="Slicer_Fiscal_Year_Hierarchy22">#N/A</definedName>
    <definedName name="Slicer_Fiscal_Year_Hierarchy24">#N/A</definedName>
    <definedName name="Slicer_Fiscal_Year_Hierarchy4">#N/A</definedName>
    <definedName name="Slicer_Org_Obj_Project_Hierarchy1">#N/A</definedName>
    <definedName name="Slicer_Org_Obj_Project_Hierarchy2">#N/A</definedName>
  </definedNames>
  <calcPr calcId="191029"/>
  <extLst>
    <ext xmlns:x14="http://schemas.microsoft.com/office/spreadsheetml/2009/9/main" uri="{876F7934-8845-4945-9796-88D515C7AA90}">
      <x14:pivotCaches>
        <pivotCache cacheId="0" r:id="rId8"/>
        <pivotCache cacheId="1" r:id="rId9"/>
        <pivotCache cacheId="2" r:id="rId10"/>
        <pivotCache cacheId="3" r:id="rId11"/>
        <pivotCache cacheId="4" r:id="rId12"/>
      </x14:pivotCaches>
    </ext>
    <ext xmlns:x14="http://schemas.microsoft.com/office/spreadsheetml/2009/9/main" uri="{BBE1A952-AA13-448e-AADC-164F8A28A991}">
      <x14:slicerCaches>
        <x14:slicerCache r:id="rId13"/>
        <x14:slicerCache r:id="rId14"/>
        <x14:slicerCache r:id="rId15"/>
        <x14:slicerCache r:id="rId16"/>
        <x14:slicerCache r:id="rId17"/>
        <x14:slicerCache r:id="rId18"/>
        <x14:slicerCache r:id="rId19"/>
        <x14:slicerCache r:id="rId20"/>
        <x14:slicerCache r:id="rId21"/>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 i="16" l="1"/>
  <c r="J69" i="16"/>
  <c r="J42" i="16"/>
  <c r="J41" i="16"/>
  <c r="J40" i="16"/>
  <c r="J15" i="16" l="1"/>
  <c r="G63" i="4"/>
  <c r="J7" i="16"/>
  <c r="J94" i="16"/>
  <c r="J84" i="16"/>
  <c r="H96" i="16"/>
  <c r="G31" i="4"/>
  <c r="G30" i="4"/>
  <c r="J25" i="16"/>
  <c r="E78" i="4"/>
  <c r="H93" i="16"/>
  <c r="H95" i="16" s="1"/>
  <c r="J77" i="16"/>
  <c r="J78" i="16"/>
  <c r="J79" i="16"/>
  <c r="J80" i="16"/>
  <c r="J14" i="16"/>
  <c r="J16" i="16"/>
  <c r="J8" i="16"/>
  <c r="F13" i="2" l="1"/>
  <c r="F14" i="2"/>
  <c r="F15" i="2"/>
  <c r="F16" i="2"/>
  <c r="F12" i="2"/>
  <c r="C22" i="11"/>
  <c r="C23" i="11"/>
  <c r="C24" i="11"/>
  <c r="C25" i="11"/>
  <c r="C26" i="11"/>
  <c r="C27" i="11"/>
  <c r="C28" i="11"/>
  <c r="C29" i="11"/>
  <c r="C30" i="11"/>
  <c r="C31" i="11"/>
  <c r="C32" i="11"/>
  <c r="C33" i="11"/>
  <c r="C34" i="11"/>
  <c r="C35" i="11"/>
  <c r="C36" i="11"/>
  <c r="C37" i="11"/>
  <c r="C38" i="11"/>
  <c r="C39" i="11"/>
  <c r="I93" i="16" l="1"/>
  <c r="J91" i="16"/>
  <c r="J10" i="16"/>
  <c r="J9" i="16"/>
  <c r="I95" i="16" l="1"/>
  <c r="J95" i="16" s="1"/>
  <c r="K93" i="16"/>
  <c r="G62" i="4"/>
  <c r="A35" i="15" l="1"/>
  <c r="G34" i="15"/>
  <c r="D21" i="15"/>
  <c r="A14" i="15"/>
  <c r="A9" i="15"/>
  <c r="E93" i="4"/>
  <c r="F92" i="4"/>
  <c r="F91" i="4"/>
  <c r="F90" i="4"/>
  <c r="E86" i="4"/>
  <c r="F85" i="4"/>
  <c r="F84" i="4"/>
  <c r="F82" i="4"/>
  <c r="E82" i="4"/>
  <c r="B82" i="4"/>
  <c r="F78" i="4"/>
  <c r="B78" i="4"/>
  <c r="G77" i="4"/>
  <c r="G76" i="4"/>
  <c r="G75" i="4"/>
  <c r="G74" i="4"/>
  <c r="G67" i="4"/>
  <c r="G66" i="4"/>
  <c r="G61" i="4"/>
  <c r="G60" i="4"/>
  <c r="G59" i="4"/>
  <c r="G58" i="4"/>
  <c r="G57" i="4"/>
  <c r="G56" i="4"/>
  <c r="G55" i="4"/>
  <c r="G54" i="4"/>
  <c r="G53" i="4"/>
  <c r="G52" i="4"/>
  <c r="G51" i="4"/>
  <c r="G50" i="4"/>
  <c r="G49" i="4"/>
  <c r="G48" i="4"/>
  <c r="G47" i="4"/>
  <c r="G46" i="4"/>
  <c r="G45" i="4"/>
  <c r="G44" i="4"/>
  <c r="G43" i="4"/>
  <c r="G42" i="4"/>
  <c r="G40" i="4"/>
  <c r="F40" i="4"/>
  <c r="E40" i="4"/>
  <c r="B40" i="4"/>
  <c r="F38" i="4"/>
  <c r="E38" i="4"/>
  <c r="B38" i="4"/>
  <c r="G37" i="4"/>
  <c r="G36" i="4"/>
  <c r="G35" i="4"/>
  <c r="G34" i="4"/>
  <c r="G33" i="4"/>
  <c r="G29" i="4"/>
  <c r="G28" i="4"/>
  <c r="G27" i="4"/>
  <c r="G26" i="4"/>
  <c r="G25" i="4"/>
  <c r="G24" i="4"/>
  <c r="G23" i="4"/>
  <c r="G22" i="4"/>
  <c r="G21" i="4"/>
  <c r="G20" i="4"/>
  <c r="G19" i="4"/>
  <c r="G18" i="4"/>
  <c r="G17" i="4"/>
  <c r="G16" i="4"/>
  <c r="G15" i="4"/>
  <c r="G14" i="4"/>
  <c r="G13" i="4"/>
  <c r="G12" i="4"/>
  <c r="G11" i="4"/>
  <c r="G10" i="4"/>
  <c r="G9" i="4"/>
  <c r="G7" i="4"/>
  <c r="F7" i="4"/>
  <c r="E7" i="4"/>
  <c r="B7" i="4"/>
  <c r="A3" i="4"/>
  <c r="A1" i="4"/>
  <c r="I96" i="16"/>
  <c r="J96" i="16" s="1"/>
  <c r="G93" i="16"/>
  <c r="G95" i="16" s="1"/>
  <c r="J92" i="16"/>
  <c r="J90" i="16"/>
  <c r="J89" i="16"/>
  <c r="J88" i="16"/>
  <c r="J87" i="16"/>
  <c r="J86" i="16"/>
  <c r="J85" i="16"/>
  <c r="J83" i="16"/>
  <c r="J82" i="16"/>
  <c r="J81" i="16"/>
  <c r="J76" i="16"/>
  <c r="J75" i="16"/>
  <c r="J74" i="16"/>
  <c r="J73" i="16"/>
  <c r="J72" i="16"/>
  <c r="J71" i="16"/>
  <c r="J70" i="16"/>
  <c r="J68" i="16"/>
  <c r="J67" i="16"/>
  <c r="J66" i="16"/>
  <c r="J65" i="16"/>
  <c r="J64" i="16"/>
  <c r="J63" i="16"/>
  <c r="J62" i="16"/>
  <c r="J61" i="16"/>
  <c r="J60" i="16"/>
  <c r="J59" i="16"/>
  <c r="J58" i="16"/>
  <c r="J57" i="16"/>
  <c r="J56" i="16"/>
  <c r="J55" i="16"/>
  <c r="J54" i="16"/>
  <c r="J53" i="16"/>
  <c r="J52" i="16"/>
  <c r="J51" i="16"/>
  <c r="J50" i="16"/>
  <c r="J49" i="16"/>
  <c r="J48" i="16"/>
  <c r="J47" i="16"/>
  <c r="J46" i="16"/>
  <c r="J45" i="16"/>
  <c r="J44" i="16"/>
  <c r="J43" i="16"/>
  <c r="J39" i="16"/>
  <c r="J38" i="16"/>
  <c r="J37" i="16"/>
  <c r="J36" i="16"/>
  <c r="J35" i="16"/>
  <c r="J34" i="16"/>
  <c r="J33" i="16"/>
  <c r="J32" i="16"/>
  <c r="J31" i="16"/>
  <c r="J30" i="16"/>
  <c r="J29" i="16"/>
  <c r="J28" i="16"/>
  <c r="J27" i="16"/>
  <c r="J26" i="16"/>
  <c r="J24" i="16"/>
  <c r="J23" i="16"/>
  <c r="J22" i="16"/>
  <c r="J21" i="16"/>
  <c r="J20" i="16"/>
  <c r="J19" i="16"/>
  <c r="J18" i="16"/>
  <c r="J17" i="16"/>
  <c r="J13" i="16"/>
  <c r="J12" i="16"/>
  <c r="J11" i="16"/>
  <c r="J6" i="16"/>
  <c r="J4" i="16"/>
  <c r="I4" i="16"/>
  <c r="H4" i="16"/>
  <c r="G4" i="16"/>
  <c r="B1" i="16"/>
  <c r="E27" i="2"/>
  <c r="D27" i="2"/>
  <c r="E23" i="2"/>
  <c r="D23" i="2"/>
  <c r="E22" i="2"/>
  <c r="D22" i="2"/>
  <c r="E21" i="2"/>
  <c r="D21" i="2"/>
  <c r="E20" i="2"/>
  <c r="D20" i="2"/>
  <c r="E19" i="2"/>
  <c r="D19" i="2"/>
  <c r="F17" i="2"/>
  <c r="E17" i="2"/>
  <c r="D17" i="2"/>
  <c r="D24" i="2" s="1"/>
  <c r="A3" i="2"/>
  <c r="A1" i="2"/>
  <c r="C43" i="11"/>
  <c r="B43" i="11"/>
  <c r="A6" i="11"/>
  <c r="A1" i="11"/>
  <c r="D40" i="12"/>
  <c r="C38" i="12"/>
  <c r="J93" i="16" l="1"/>
  <c r="F86" i="4"/>
  <c r="G38" i="4"/>
  <c r="F93" i="4"/>
  <c r="G78" i="4"/>
  <c r="G17" i="2"/>
  <c r="E24"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9EA6FC1-C48F-41B6-A57D-383D6190D296}" odcFile="\\cc-filesrv\public\Finance\Cubes\oklahomacountyokcubes.tylerhost.net mun6065prod_General Ledger Cubes GLRevenueAndExpenseCube.odc" keepAlive="1" name="oklahomacountyokcubes.tylerhost.net mun6065prod_General Ledger Cubes GLRevenueAndExpenseCube" description="GL Revenue and Expense" type="5" refreshedVersion="8" onlyUseConnectionFile="1" refreshOnLoad="1">
    <dbPr connection="Provider=MSOLAP.8;Persist Security Info=True;User ID=datacenter\6065ccleeown;Initial Catalog=mun6065prod_General Ledger Cubes;Data Source=oklahomacountyokcubes.tylerhost.net;MDX Compatibility=1;Safety Options=2;MDX Missing Member Mode=Error;Update Isolation Level=2" command="GLRevenueAndExpenseCube" commandType="1"/>
    <olapPr sendLocale="1" rowDrillCount="1000"/>
  </connection>
  <connection id="2" xr16:uid="{349BEF69-8890-4781-9ECB-4267244B672A}" odcFile="\\cc-filesrv\public\Finance\Cubes\oklahomacountyokcubes.tylerhost.net mun6065prod_General Ledger Cubes GLRevenueAndExpenseCube.odc" keepAlive="1" name="oklahomacountyokcubes.tylerhost.net mun6065prod_General Ledger Cubes GLRevenueAndExpenseCube1" description="GL Revenue and Expense" type="5" refreshedVersion="8" onlyUseConnectionFile="1" refreshOnLoad="1" saveData="1">
    <dbPr connection="Provider=MSOLAP.8;Persist Security Info=True;User ID=datacenter\6065ccleeown;Initial Catalog=mun6065prod_General Ledger Cubes;Data Source=oklahomacountyokcubes.tylerhost.net;MDX Compatibility=1;Safety Options=2;MDX Missing Member Mode=Error;Update Isolation Level=2" command="GLRevenueAndExpenseCube" commandType="1"/>
    <olapPr sendLocale="1" rowDrillCount="1000000"/>
  </connection>
  <connection id="3" xr16:uid="{349BEF69-8890-4781-9ECB-4267244B672A}" odcFile="\\cc-filesrv\public\Finance\Cubes\oklahomacountyokcubes.tylerhost.net mun6065prod_General Ledger Cubes GLRevenueAndExpenseCube.odc" keepAlive="1" name="oklahomacountyokcubes.tylerhost.net mun6065prod_General Ledger Cubes GLRevenueAndExpenseCube11" description="GL Revenue and Expense" type="5" refreshedVersion="8" onlyUseConnectionFile="1" refreshOnLoad="1" saveData="1">
    <dbPr connection="Provider=MSOLAP.8;Persist Security Info=True;User ID=datacenter\6065ccleeown;Initial Catalog=mun6065prod_General Ledger Cubes;Data Source=oklahomacountyokcubes.tylerhost.net;MDX Compatibility=1;Safety Options=2;MDX Missing Member Mode=Error;Update Isolation Level=2" command="GLRevenueAndExpenseCube" commandType="1"/>
    <olapPr sendLocale="1" rowDrillCount="1000000"/>
  </connection>
  <connection id="4" xr16:uid="{D43A8ABD-5687-46B5-8D39-CD9AC6A62CB6}" odcFile="\\cc-filesrv\public\Finance\Cubes\oklahomacountyokcubes.tylerhost.net mun6065prod_General Ledger Cubes GLRevenueAndExpenseCube.odc" keepAlive="1" name="oklahomacountyokcubes.tylerhost.net mun6065prod_General Ledger Cubes GLRevenueAndExpenseCube2" description="GL Revenue and Expense" type="5" refreshedVersion="8" onlyUseConnectionFile="1" background="1" refreshOnLoad="1">
    <dbPr connection="Provider=MSOLAP.8;Persist Security Info=True;User ID=datacenter\6065ccleeown;Initial Catalog=mun6065prod_General Ledger Cubes;Data Source=oklahomacountyokcubes.tylerhost.net;MDX Compatibility=1;Safety Options=2;MDX Missing Member Mode=Error;Update Isolation Level=2" command="GLRevenueAndExpenseCube" commandType="1"/>
    <olapPr sendLocale="1" rowDrillCount="1000"/>
  </connection>
  <connection id="5" xr16:uid="{DDE8B50D-542E-4464-9381-363270017362}" odcFile="\\cc-filesrv\public\Finance\Cubes\oklahomacountyokcubes.tylerhost.net mun6065prod_General Ledger Cubes GLRevenueAndExpenseCube.odc" keepAlive="1" name="oklahomacountyokcubes.tylerhost.net mun6065prod_General Ledger Cubes GLRevenueAndExpenseCube3" description="GL Revenue and Expense" type="5" refreshedVersion="8" onlyUseConnectionFile="1" background="1">
    <dbPr connection="Provider=MSOLAP.8;Persist Security Info=True;User ID=datacenter\6065ccleeown;Initial Catalog=mun6065prod_General Ledger Cubes;Data Source=oklahomacountyokcubes.tylerhost.net;MDX Compatibility=1;Safety Options=2;MDX Missing Member Mode=Error;Update Isolation Level=2" command="GLRevenueAndExpenseCube" commandType="1"/>
    <olapPr sendLocale="1" rowDrillCount="1000"/>
  </connection>
  <connection id="6" xr16:uid="{6C999FD7-1482-4152-B1DB-2D25EE49B40C}" odcFile="\\cc-filesrv\public\Finance\Cubes\oklahomacountyokcubes.tylerhost.net mun6065prod_General Ledger Cubes GLRevenueAndExpenseCube.odc" keepAlive="1" name="oklahomacountyokcubes.tylerhost.net mun6065prod_General Ledger Cubes GLRevenueAndExpenseCube4" description="GL Revenue and Expense" type="5" refreshedVersion="8" onlyUseConnectionFile="1" background="1">
    <dbPr connection="Provider=MSOLAP.8;Persist Security Info=True;User ID=datacenter\6065ccleeown;Initial Catalog=mun6065prod_General Ledger Cubes;Data Source=oklahomacountyokcubes.tylerhost.net;MDX Compatibility=1;Safety Options=2;MDX Missing Member Mode=Error;Update Isolation Level=2" command="GLRevenueAndExpenseCube" commandType="1"/>
    <olapPr sendLocale="1" rowDrillCount="1000"/>
  </connection>
  <connection id="7" xr16:uid="{B7D7272A-7A15-4218-B01F-7315EF623F1B}" odcFile="\\cc-filesrv\public\Finance\Cubes\oklahomacountyokcubes.tylerhost.net mun6065prod_General Ledger Cubes GLRevenueAndExpenseCube.odc" keepAlive="1" name="oklahomacountyokcubes.tylerhost.net mun6065prod_General Ledger Cubes GLRevenueAndExpenseCube5" description="GL Revenue and Expense" type="5" refreshedVersion="8" onlyUseConnectionFile="1" background="1">
    <dbPr connection="Provider=MSOLAP.8;Persist Security Info=True;User ID=datacenter\6065ccleeown;Initial Catalog=mun6065prod_General Ledger Cubes;Data Source=oklahomacountyokcubes.tylerhost.net;MDX Compatibility=1;Safety Options=2;MDX Missing Member Mode=Error;Update Isolation Level=2" command="GLRevenueAndExpenseCube" commandType="1"/>
    <olapPr sendLocale="1" rowDrillCount="1000"/>
  </connection>
  <connection id="8" xr16:uid="{4B81A9B2-A7D8-4B1E-8066-9FC0DAE535BD}" odcFile="\\CC-FILESRV\Public\Finance\Cubes\oklahomacountyokcubes.tylerhost.net mun6065prod_Payroll HR Cubes Employee Cube.odc" keepAlive="1" name="oklahomacountyokcubes.tylerhost.net mun6065prod_Payroll HR Cubes Employee Cube" description="Employees" type="5" refreshedVersion="8" onlyUseConnectionFile="1" background="1">
    <dbPr connection="Provider=MSOLAP.8;Persist Security Info=True;User ID=datacenter\6065ccleeown;Initial Catalog=mun6065prod_Payroll HR Cubes;Data Source=oklahomacountyokcubes.tylerhost.net;MDX Compatibility=1;Safety Options=2;MDX Missing Member Mode=Error;Update Isolation Level=2" command="Employee Cube" commandType="1"/>
    <olapPr sendLocale="1" rowDrillCount="1000"/>
  </connection>
</connections>
</file>

<file path=xl/sharedStrings.xml><?xml version="1.0" encoding="utf-8"?>
<sst xmlns="http://schemas.openxmlformats.org/spreadsheetml/2006/main" count="393" uniqueCount="300">
  <si>
    <t>Full Account</t>
  </si>
  <si>
    <t>Account Description</t>
  </si>
  <si>
    <t>Organization</t>
  </si>
  <si>
    <t>Items of Expense</t>
  </si>
  <si>
    <t>Net Amount Appropriations By Excise Board</t>
  </si>
  <si>
    <t>Warrants Issued</t>
  </si>
  <si>
    <t>Reserves</t>
  </si>
  <si>
    <t>Full Time Salaries</t>
  </si>
  <si>
    <t>FICA</t>
  </si>
  <si>
    <t>Defined Contribution</t>
  </si>
  <si>
    <t>Capital Outlay</t>
  </si>
  <si>
    <t>Revised Budget</t>
  </si>
  <si>
    <t>OKLAHOMA COUNTY OFFICER'S ANNUAL REPORT</t>
  </si>
  <si>
    <t xml:space="preserve">This form is designed for use by all Oklahoma County independent offices and agencies </t>
  </si>
  <si>
    <t>To The Honorable Board of County Commissioners and the County Excise Board:</t>
  </si>
  <si>
    <t xml:space="preserve">Annual Report For The Fiscal Year Ending </t>
  </si>
  <si>
    <t>&amp; Estimate of Earnings For The Ensuing Fiscal Year</t>
  </si>
  <si>
    <t>GENERAL FUND REPORT AND ESTIMATE OF EARNINGS</t>
  </si>
  <si>
    <t>FY 2026-2027</t>
  </si>
  <si>
    <t>Respectfully Submitted,</t>
  </si>
  <si>
    <t>Office Title:</t>
  </si>
  <si>
    <t>THE DUTY OF TAXING OFFICIALS</t>
  </si>
  <si>
    <t>Section 1 : Full Time &amp; Part-Time</t>
  </si>
  <si>
    <t>Section 2 : Health Premiums</t>
  </si>
  <si>
    <t>FY 2025-2026</t>
  </si>
  <si>
    <t>Rates</t>
  </si>
  <si>
    <t>#of Positions</t>
  </si>
  <si>
    <t>Budget Amendments</t>
  </si>
  <si>
    <t>Total Budget Salary</t>
  </si>
  <si>
    <t>TOTALS:</t>
  </si>
  <si>
    <t># of Employees</t>
  </si>
  <si>
    <t>Total Budgeted Premiums</t>
  </si>
  <si>
    <t>FAMILY :</t>
  </si>
  <si>
    <t>SINGLE :</t>
  </si>
  <si>
    <t>NEW POSITIONS:</t>
  </si>
  <si>
    <t>Supreme Court Case 22, 626         Opinion Filed April 26, 1932</t>
  </si>
  <si>
    <t>The Duty of Taxing Officials to make Appropriations is plain and definite, and the refusal to perform such duty is sufficient to authorize the issuance of a writ of mandamus.</t>
  </si>
  <si>
    <t>"It is not the duty of taxing officials to make appropriations for the performance of constitutional governmental functions, but it is the duty of the officers charged with the performance of those duties to see that those appropriations are made, and such officers may not sit idly by and see the income and revenue of the county appropriated for other purposes then recover compensation for the performance of their duties."</t>
  </si>
  <si>
    <t>OFFICER'S ANNUAL REPORT OF EARNINGS, EXPENDITURES,</t>
  </si>
  <si>
    <t>ESTIMATED INCOME AND NEEDS</t>
  </si>
  <si>
    <t>I further certify that the several items of probable needs are indispensable for the proper administration of the affairs of said office for the ensuing fiscal year.  You will please include the same in the published County Estimate and Budget filed with the County Excise Board as provided by Okl. St. Ann.68 Section 3002..</t>
  </si>
  <si>
    <t>Annual Report of Earnings and Expenditures</t>
  </si>
  <si>
    <t>For The Fiscal Year Ending</t>
  </si>
  <si>
    <t xml:space="preserve">&amp; Estimated Income and Needs </t>
  </si>
  <si>
    <t>FOR ENSUING FISCAL YEAR</t>
  </si>
  <si>
    <t>Filed in the County Clerk's Office on this day</t>
  </si>
  <si>
    <t>To The Honorable Board of County Commissioners and County Excise Board of Oklahoma County, OK</t>
  </si>
  <si>
    <t>General Fund - Budget Request</t>
  </si>
  <si>
    <t>Account Type</t>
  </si>
  <si>
    <t>Expense</t>
  </si>
  <si>
    <t>Account Status</t>
  </si>
  <si>
    <t>Active</t>
  </si>
  <si>
    <t>FY 25-26</t>
  </si>
  <si>
    <t>FY 26-27</t>
  </si>
  <si>
    <t>including an itemized statement of the estimated income and approximate needs of said office for the ensuing fiscal year.</t>
  </si>
  <si>
    <t>Postage</t>
  </si>
  <si>
    <t>Subscriptions</t>
  </si>
  <si>
    <t>Parking Fees</t>
  </si>
  <si>
    <t>Office Supplies</t>
  </si>
  <si>
    <t>Mileage</t>
  </si>
  <si>
    <t>Lodging</t>
  </si>
  <si>
    <t>Meals</t>
  </si>
  <si>
    <t>Registration Fees</t>
  </si>
  <si>
    <t>Airfare</t>
  </si>
  <si>
    <t>Incidentals</t>
  </si>
  <si>
    <t>Adopted Budget</t>
  </si>
  <si>
    <t>90% Normally Recurrent Sources Of Preceding Year</t>
  </si>
  <si>
    <t>&amp; Estimate of Needs For The Ensuing Fiscal Year</t>
  </si>
  <si>
    <t xml:space="preserve">Proposed </t>
  </si>
  <si>
    <t>Total Req Budget Salary</t>
  </si>
  <si>
    <t>Part Time Salaries</t>
  </si>
  <si>
    <t>Copier Charges</t>
  </si>
  <si>
    <t>Collections Of The Year Just Closed</t>
  </si>
  <si>
    <t>Total Earning:</t>
  </si>
  <si>
    <t>Totals:</t>
  </si>
  <si>
    <t>Health &amp; Life Premiums Deduction :</t>
  </si>
  <si>
    <t>Determined Unencumbered By Officer</t>
  </si>
  <si>
    <t>Estimate of needs</t>
  </si>
  <si>
    <t>Salaries &amp; Wages</t>
  </si>
  <si>
    <t>Benefits</t>
  </si>
  <si>
    <t>Travel</t>
  </si>
  <si>
    <t>Maintenance &amp; Operation</t>
  </si>
  <si>
    <t>10191000 - District #1</t>
  </si>
  <si>
    <t>Over Time Salaries</t>
  </si>
  <si>
    <t>Health &amp; Life Premiums</t>
  </si>
  <si>
    <t>Advertising</t>
  </si>
  <si>
    <t>License &amp; Permit Fees</t>
  </si>
  <si>
    <t>Parking Transponder Deposit</t>
  </si>
  <si>
    <t>Equipment Maintenance</t>
  </si>
  <si>
    <t>Kitchen Supplies</t>
  </si>
  <si>
    <t>Janitorial Supplies</t>
  </si>
  <si>
    <t>Uniform &amp; Wearing Apparel</t>
  </si>
  <si>
    <t>Safety Supplies</t>
  </si>
  <si>
    <t>Prof Service-Training &amp; Educat</t>
  </si>
  <si>
    <t>Inc/Dec</t>
  </si>
  <si>
    <t>Communications</t>
  </si>
  <si>
    <t>Class Of Items</t>
  </si>
  <si>
    <t>Source(s) of Revenue:</t>
  </si>
  <si>
    <t>99501 - 9950-Criminal Justice-Salaries</t>
  </si>
  <si>
    <t>99502 - 9950-Criminal Justice-Benefits</t>
  </si>
  <si>
    <t>99503 - 9950-Criminal Justice- Travel</t>
  </si>
  <si>
    <t>99504 - 9950-Criminal Justice Auth-M&amp;O</t>
  </si>
  <si>
    <t>99505 - 9950-Criminal Justice-Captital</t>
  </si>
  <si>
    <t>Criminal Justice Authority</t>
  </si>
  <si>
    <t>Steven Buck</t>
  </si>
  <si>
    <t>Criminal Justice Authority - Chair</t>
  </si>
  <si>
    <t>CEO</t>
  </si>
  <si>
    <t>Administration</t>
  </si>
  <si>
    <t>Administration Assistant</t>
  </si>
  <si>
    <t>Finance</t>
  </si>
  <si>
    <t>Human Resource</t>
  </si>
  <si>
    <t>IT</t>
  </si>
  <si>
    <t>Training</t>
  </si>
  <si>
    <t>Captain</t>
  </si>
  <si>
    <t>Lieutenant</t>
  </si>
  <si>
    <t>Staff Sergeant</t>
  </si>
  <si>
    <t>Sergeant</t>
  </si>
  <si>
    <t>Detention Officer</t>
  </si>
  <si>
    <t>Chief - Operations - Jail Admin</t>
  </si>
  <si>
    <t>Investigations</t>
  </si>
  <si>
    <t>Clerk Supervisor/Specialist</t>
  </si>
  <si>
    <t>Clerk</t>
  </si>
  <si>
    <t>Housing Monitor</t>
  </si>
  <si>
    <t>Maintenance</t>
  </si>
  <si>
    <t>Pest Control</t>
  </si>
  <si>
    <t>Chaplain</t>
  </si>
  <si>
    <t>Longevity Pay</t>
  </si>
  <si>
    <t>Stipend</t>
  </si>
  <si>
    <t>Part-Time:</t>
  </si>
  <si>
    <t>Overtime:</t>
  </si>
  <si>
    <t>9950-00-000</t>
  </si>
  <si>
    <r>
      <t xml:space="preserve">GENTLEMEN: In pursuance of requirements of Okl. St. Ann. 68 Section 3004, and other statutes, there is set forth on the reverse side hereof an itemized statement of the accrued earnings and the cost of maintenance of the office of </t>
    </r>
    <r>
      <rPr>
        <b/>
        <sz val="11"/>
        <color theme="1"/>
        <rFont val="Aptos Narrow"/>
        <family val="2"/>
        <scheme val="minor"/>
      </rPr>
      <t>Criminal Justice Authority</t>
    </r>
    <r>
      <rPr>
        <sz val="11"/>
        <color theme="1"/>
        <rFont val="Aptos Narrow"/>
        <family val="2"/>
        <scheme val="minor"/>
      </rPr>
      <t xml:space="preserve"> in Oklahoma County, covering the fiscal year ending:</t>
    </r>
  </si>
  <si>
    <t>9950-00-000-000-000-000-51000 -</t>
  </si>
  <si>
    <t>9950-00-000-000-000-000-51001 -</t>
  </si>
  <si>
    <t>9950-00-000-000-000-000-51002 -</t>
  </si>
  <si>
    <t>9950-00-000-000-000-000-51003 -</t>
  </si>
  <si>
    <t>9950-00-000-000-000-000-54011 -</t>
  </si>
  <si>
    <t>9950-00-000-000-000-000-54013 -</t>
  </si>
  <si>
    <t>9950-00-000-000-000-000-54014 -</t>
  </si>
  <si>
    <t>9950-00-000-000-000-000-54016 -</t>
  </si>
  <si>
    <t>9950-00-000-000-000-000-54017 -</t>
  </si>
  <si>
    <t>9950-00-000-000-000-000-54019 -</t>
  </si>
  <si>
    <t>9950-00-000-000-000-000-54020 -</t>
  </si>
  <si>
    <t>9950-00-000-000-000-000-54021 -</t>
  </si>
  <si>
    <t>9950-00-000-000-000-000-54022 -</t>
  </si>
  <si>
    <t>9950-00-000-000-000-000-54023 -</t>
  </si>
  <si>
    <t>9950-00-000-000-000-000-54024 -</t>
  </si>
  <si>
    <t>9950-00-000-000-000-000-54026 -</t>
  </si>
  <si>
    <t>9950-00-000-000-000-000-54029 -</t>
  </si>
  <si>
    <t>9950-00-000-000-000-000-54030 -</t>
  </si>
  <si>
    <t>9950-00-000-000-000-000-54036 -</t>
  </si>
  <si>
    <t>9950-00-000-000-000-000-54037 -</t>
  </si>
  <si>
    <t>9950-00-000-000-000-000-54045 -</t>
  </si>
  <si>
    <t>9950-00-000-000-000-000-54048 -</t>
  </si>
  <si>
    <t>9950-00-000-000-000-000-54108 -</t>
  </si>
  <si>
    <t>9950-00-000-000-000-000-54109 -</t>
  </si>
  <si>
    <t>9950-00-000-000-000-000-54113 -</t>
  </si>
  <si>
    <t>9950-00-000-000-000-000-54155 -</t>
  </si>
  <si>
    <t>9950-00-000-000-000-000-54156 -</t>
  </si>
  <si>
    <t>9950-00-000-000-000-000-54157 -</t>
  </si>
  <si>
    <t>9950-00-000-000-000-000-54158 -</t>
  </si>
  <si>
    <t>9950-00-000-000-000-000-54162 -</t>
  </si>
  <si>
    <t>9950-00-000-000-000-000-54165 -</t>
  </si>
  <si>
    <t>9950-00-000-000-000-000-54173 -</t>
  </si>
  <si>
    <t>9950-00-000-000-000-000-54201 -</t>
  </si>
  <si>
    <t>9950-00-000-000-000-000-54202 -</t>
  </si>
  <si>
    <t>9950-00-000-000-000-000-54203 -</t>
  </si>
  <si>
    <t>9950-00-000-000-000-000-54205 -</t>
  </si>
  <si>
    <t>9950-00-000-000-000-000-54208 -</t>
  </si>
  <si>
    <t>9950-00-000-000-000-000-54211 -</t>
  </si>
  <si>
    <t>9950-00-000-000-000-000-54218 -</t>
  </si>
  <si>
    <t>9950-00-000-000-000-000-54221 -</t>
  </si>
  <si>
    <t>9950-00-000-000-000-000-54301 -</t>
  </si>
  <si>
    <t>9950-00-000-000-000-000-54302 -</t>
  </si>
  <si>
    <t>9950-00-000-000-000-000-54303 -</t>
  </si>
  <si>
    <t>9950-00-000-000-000-000-54304 -</t>
  </si>
  <si>
    <t>9950-00-000-000-000-000-54305 -</t>
  </si>
  <si>
    <t>9950-00-000-000-000-000-54307 -</t>
  </si>
  <si>
    <t>9950-00-000-000-000-000-54310 -</t>
  </si>
  <si>
    <t>9950-00-000-000-000-000-54351 -</t>
  </si>
  <si>
    <t>9950-00-000-000-000-000-54355 -</t>
  </si>
  <si>
    <t>9950-00-000-000-000-000-54451 -</t>
  </si>
  <si>
    <t>9950-00-000-000-000-000-54452 -</t>
  </si>
  <si>
    <t>9950-00-000-000-000-000-54453 -</t>
  </si>
  <si>
    <t>9950-00-000-000-000-000-54455 -</t>
  </si>
  <si>
    <t>9950-00-000-000-000-000-54458 -</t>
  </si>
  <si>
    <t>9950-00-000-000-000-000-54459 -</t>
  </si>
  <si>
    <t>Financial Services</t>
  </si>
  <si>
    <t>Memberships</t>
  </si>
  <si>
    <t>Telecommunications Svcs</t>
  </si>
  <si>
    <t>Utilities-Gas</t>
  </si>
  <si>
    <t>Utilities-Electric</t>
  </si>
  <si>
    <t>Utilities-Sewer &amp; Water</t>
  </si>
  <si>
    <t>Utilities-Other</t>
  </si>
  <si>
    <t>Transportation</t>
  </si>
  <si>
    <t>Bottled Water</t>
  </si>
  <si>
    <t>Equipment-Telecommunications</t>
  </si>
  <si>
    <t>Equipment-Other</t>
  </si>
  <si>
    <t>Software Annual License Renew</t>
  </si>
  <si>
    <t>Telecommunciation Supplies</t>
  </si>
  <si>
    <t>Bldg &amp; Grounds-Maintenance</t>
  </si>
  <si>
    <t>Computer/Copier Maintenance</t>
  </si>
  <si>
    <t>Equipment Repair</t>
  </si>
  <si>
    <t>Vehicle Repair</t>
  </si>
  <si>
    <t>Solid Waste</t>
  </si>
  <si>
    <t>Food</t>
  </si>
  <si>
    <t>Medical Supplies</t>
  </si>
  <si>
    <t>Training Supplies</t>
  </si>
  <si>
    <t>Lab Supplies</t>
  </si>
  <si>
    <t>Motor Vehicle Fuel-Unleaded</t>
  </si>
  <si>
    <t>Recreation Supplies</t>
  </si>
  <si>
    <t>Inmate Clothing</t>
  </si>
  <si>
    <t>Inmate Toiletries</t>
  </si>
  <si>
    <t>Inmate Bedding/Textiles</t>
  </si>
  <si>
    <t>Inmate Food</t>
  </si>
  <si>
    <t>Indigent Inmate Supplies</t>
  </si>
  <si>
    <t>Paper</t>
  </si>
  <si>
    <t>Professional Services-Legal</t>
  </si>
  <si>
    <t>Prof Services-Auditing &amp; Acctg</t>
  </si>
  <si>
    <t>Professional Services-Medical</t>
  </si>
  <si>
    <t>9950-00-000-000-000-000-55000 -</t>
  </si>
  <si>
    <t>9950-00-000-000-000-000-55070 -</t>
  </si>
  <si>
    <t>9950-00-000-000-000-000-55080 -</t>
  </si>
  <si>
    <t>9950-00-000-000-000-000-55170 -</t>
  </si>
  <si>
    <t>9950-00-000-000-000-000-55200 -</t>
  </si>
  <si>
    <t>9950-00-000-000-000-000-55240 -</t>
  </si>
  <si>
    <t>9950-00-000-000-000-000-55250 -</t>
  </si>
  <si>
    <t>9950-00-000-000-000-000-55260 -</t>
  </si>
  <si>
    <t>9950-00-000-000-000-000-55330 -</t>
  </si>
  <si>
    <t>Computer Equipment-Purchases</t>
  </si>
  <si>
    <t>Motor Vehicle-Passenger</t>
  </si>
  <si>
    <t>Telecommunications Equipment</t>
  </si>
  <si>
    <t>Lab Equipment</t>
  </si>
  <si>
    <t>Safety Equipment</t>
  </si>
  <si>
    <t>Kitchen Equipment</t>
  </si>
  <si>
    <t>9950-60-910-000-000-000-52000 -</t>
  </si>
  <si>
    <t>9950-60-910-000-000-000-52010</t>
  </si>
  <si>
    <t>9950-60-910-000-000-000-52032</t>
  </si>
  <si>
    <t>9950-60-910-000-000-000-52045</t>
  </si>
  <si>
    <t>9950-60-910-000-000-000-53000 -</t>
  </si>
  <si>
    <t>9950-60-910-000-000-000-53020 -</t>
  </si>
  <si>
    <t>9950-60-910-000-000-000-53030 -</t>
  </si>
  <si>
    <t>9950-60-910-000-000-000-53040 -</t>
  </si>
  <si>
    <t>9950-60-910-000-000-000-53060 -</t>
  </si>
  <si>
    <t>9950-60-910-000-000-000-53070 -</t>
  </si>
  <si>
    <t>9950-60-910-000-000-000-53080 -</t>
  </si>
  <si>
    <t>9950-60-910-000-000-000-54000 -</t>
  </si>
  <si>
    <t>9950-00-000-000-000-000-52045-</t>
  </si>
  <si>
    <t>Date:</t>
  </si>
  <si>
    <r>
      <t xml:space="preserve">CEO </t>
    </r>
    <r>
      <rPr>
        <b/>
        <sz val="11"/>
        <color theme="1"/>
        <rFont val="Aptos Narrow"/>
        <family val="2"/>
        <scheme val="minor"/>
      </rPr>
      <t xml:space="preserve"> Jail Administrator</t>
    </r>
  </si>
  <si>
    <r>
      <t xml:space="preserve">I, </t>
    </r>
    <r>
      <rPr>
        <b/>
        <u/>
        <sz val="14"/>
        <color theme="1"/>
        <rFont val="Aptos Narrow"/>
        <family val="2"/>
        <scheme val="minor"/>
      </rPr>
      <t>Jim Holman</t>
    </r>
    <r>
      <rPr>
        <sz val="14"/>
        <color theme="1"/>
        <rFont val="Aptos Narrow"/>
        <family val="2"/>
        <scheme val="minor"/>
      </rPr>
      <t xml:space="preserve">, the duly qualified and acting </t>
    </r>
    <r>
      <rPr>
        <b/>
        <sz val="14"/>
        <color theme="1"/>
        <rFont val="Aptos Narrow"/>
        <family val="2"/>
        <scheme val="minor"/>
      </rPr>
      <t>CJA Chair</t>
    </r>
    <r>
      <rPr>
        <sz val="14"/>
        <color theme="1"/>
        <rFont val="Aptos Narrow"/>
        <family val="2"/>
        <scheme val="minor"/>
      </rPr>
      <t xml:space="preserve"> of Oklahoma County, do hereby certify that the following is a true and correct report of the earnings of my office during the fiscal year just closed with a statement of estimated earnings, not exceeding statutory limitations, for the ensuing fiscal year.</t>
    </r>
  </si>
  <si>
    <r>
      <t xml:space="preserve">I, </t>
    </r>
    <r>
      <rPr>
        <b/>
        <u/>
        <sz val="11"/>
        <color theme="1"/>
        <rFont val="Aptos Narrow"/>
        <family val="2"/>
        <scheme val="minor"/>
      </rPr>
      <t>Jim Holman</t>
    </r>
    <r>
      <rPr>
        <sz val="11"/>
        <color theme="1"/>
        <rFont val="Aptos Narrow"/>
        <family val="2"/>
        <scheme val="minor"/>
      </rPr>
      <t xml:space="preserve">, the duly qualified and acting </t>
    </r>
    <r>
      <rPr>
        <b/>
        <sz val="11"/>
        <color theme="1"/>
        <rFont val="Aptos Narrow"/>
        <family val="2"/>
        <scheme val="minor"/>
      </rPr>
      <t>CJA, Chair</t>
    </r>
    <r>
      <rPr>
        <sz val="11"/>
        <color theme="1"/>
        <rFont val="Aptos Narrow"/>
        <family val="2"/>
        <scheme val="minor"/>
      </rPr>
      <t xml:space="preserve"> of Oklahoma County, do hereby certify that the following is a true and correct report of the earnings of my office during the fiscal year just closed with a statement of estimated earnings, not exceeding statutory limitations, for the ensuing fiscal year.</t>
    </r>
  </si>
  <si>
    <t>5% DO-LT Increase</t>
  </si>
  <si>
    <t>15% Clerk Increase</t>
  </si>
  <si>
    <t>15% Housing Monitor Increase</t>
  </si>
  <si>
    <t>Specialist Increase</t>
  </si>
  <si>
    <t>Medical Personnel</t>
  </si>
  <si>
    <t>PIO</t>
  </si>
  <si>
    <t>Legal Services</t>
  </si>
  <si>
    <t>Raises</t>
  </si>
  <si>
    <t>Unemployment</t>
  </si>
  <si>
    <t>Premiums-Insurance -Cyber</t>
  </si>
  <si>
    <t>Premiums-Other Ins (Work Comp)</t>
  </si>
  <si>
    <t>Transportation - Deputies</t>
  </si>
  <si>
    <t>Prof Services County Clerk Secretarial</t>
  </si>
  <si>
    <t>Prof Service- Treasurer Serv.</t>
  </si>
  <si>
    <t>Prof Service - Benefit Serv</t>
  </si>
  <si>
    <t>Professional Service Other</t>
  </si>
  <si>
    <t>Computer Software - HR</t>
  </si>
  <si>
    <t>Kitchen Equipment - Dishwasher Lease</t>
  </si>
  <si>
    <t>Other Equipment-Laundry lease</t>
  </si>
  <si>
    <t>General Fund, Oklahoma County</t>
  </si>
  <si>
    <t>General Fund, Health Premiums</t>
  </si>
  <si>
    <t>General Fund Supplement</t>
  </si>
  <si>
    <t>JUUL Settlement &amp; Interest</t>
  </si>
  <si>
    <t>FY25 Carryover</t>
  </si>
  <si>
    <t>Prisoner Boarding, State</t>
  </si>
  <si>
    <t>Jail Phone</t>
  </si>
  <si>
    <t>Service Fees</t>
  </si>
  <si>
    <t>ARPA Reimbursement</t>
  </si>
  <si>
    <t>Commissary</t>
  </si>
  <si>
    <t>Contract Board, City</t>
  </si>
  <si>
    <t>Social Security</t>
  </si>
  <si>
    <t>Fees &amp; Reimbursements</t>
  </si>
  <si>
    <t>Incarceration Fees</t>
  </si>
  <si>
    <t>Bail Bond Fee</t>
  </si>
  <si>
    <t>Miscellaneous Fees</t>
  </si>
  <si>
    <t>Donations</t>
  </si>
  <si>
    <t>Interest</t>
  </si>
  <si>
    <t>Special Revenue</t>
  </si>
  <si>
    <t>Raises FICA</t>
  </si>
  <si>
    <t>Raises Defined Contribution</t>
  </si>
  <si>
    <t>Total Request</t>
  </si>
  <si>
    <t>Court Services</t>
  </si>
  <si>
    <t>Medical</t>
  </si>
  <si>
    <t>Program Managers</t>
  </si>
  <si>
    <t>9950-00-000-000-000-000-54035 -</t>
  </si>
  <si>
    <t>Detainee Onsite Med Care</t>
  </si>
  <si>
    <t>Detainee RX/Offsite Medical Care</t>
  </si>
  <si>
    <t>Inmate Programs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</si>
</sst>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7" formatCode="&quot;$&quot;#,##0.00_);\(&quot;$&quot;#,##0.00\)"/>
    <numFmt numFmtId="44" formatCode="_(&quot;$&quot;* #,##0.00_);_(&quot;$&quot;* \(#,##0.00\);_(&quot;$&quot;* &quot;-&quot;??_);_(@_)"/>
    <numFmt numFmtId="43" formatCode="_(* #,##0.00_);_(* \(#,##0.00\);_(* &quot;-&quot;??_);_(@_)"/>
    <numFmt numFmtId="164" formatCode="&quot;$&quot;#,##0.00;\(&quot;$&quot;#,##0.00\)"/>
    <numFmt numFmtId="165" formatCode="&quot;$&quot;#,##0.00"/>
    <numFmt numFmtId="166" formatCode="[$-409]mmmm\ d\,\ yyyy;@"/>
    <numFmt numFmtId="167" formatCode="[$-F800]dddd\,\ mmmm\ dd\,\ yyyy"/>
  </numFmts>
  <fonts count="44" x14ac:knownFonts="1">
    <font>
      <sz val="11"/>
      <color theme="1"/>
      <name val="Aptos Narrow"/>
      <family val="2"/>
      <scheme val="minor"/>
    </font>
    <font>
      <sz val="11"/>
      <color theme="1"/>
      <name val="Aptos Display"/>
      <family val="2"/>
      <scheme val="major"/>
    </font>
    <font>
      <b/>
      <sz val="11"/>
      <color theme="1"/>
      <name val="Aptos Display"/>
      <family val="2"/>
      <scheme val="major"/>
    </font>
    <font>
      <b/>
      <sz val="11"/>
      <color theme="1"/>
      <name val="Aptos Narrow"/>
      <family val="2"/>
      <scheme val="minor"/>
    </font>
    <font>
      <b/>
      <sz val="11"/>
      <color theme="0"/>
      <name val="Aptos Display"/>
      <family val="2"/>
      <scheme val="major"/>
    </font>
    <font>
      <b/>
      <sz val="22"/>
      <color theme="1"/>
      <name val="Garamond"/>
      <family val="1"/>
    </font>
    <font>
      <b/>
      <sz val="28"/>
      <color theme="1"/>
      <name val="Garamond"/>
      <family val="1"/>
    </font>
    <font>
      <sz val="24"/>
      <color theme="1"/>
      <name val="Garamond"/>
      <family val="1"/>
    </font>
    <font>
      <b/>
      <sz val="34"/>
      <color theme="1"/>
      <name val="Garamond"/>
      <family val="1"/>
    </font>
    <font>
      <sz val="14"/>
      <color theme="1"/>
      <name val="Aptos Narrow"/>
      <family val="2"/>
      <scheme val="minor"/>
    </font>
    <font>
      <b/>
      <sz val="14"/>
      <color theme="1"/>
      <name val="Aptos Narrow"/>
      <family val="2"/>
      <scheme val="minor"/>
    </font>
    <font>
      <u/>
      <sz val="11"/>
      <color theme="10"/>
      <name val="Aptos Narrow"/>
      <family val="2"/>
      <scheme val="minor"/>
    </font>
    <font>
      <b/>
      <sz val="11"/>
      <color theme="0"/>
      <name val="Aptos Narrow"/>
      <family val="2"/>
      <scheme val="minor"/>
    </font>
    <font>
      <b/>
      <sz val="16"/>
      <color theme="1"/>
      <name val="Aptos Display"/>
      <family val="2"/>
      <scheme val="major"/>
    </font>
    <font>
      <b/>
      <sz val="24"/>
      <color theme="1"/>
      <name val="Garamond"/>
      <family val="1"/>
    </font>
    <font>
      <b/>
      <i/>
      <sz val="14"/>
      <color theme="1"/>
      <name val="Aptos Narrow"/>
      <family val="2"/>
      <scheme val="minor"/>
    </font>
    <font>
      <b/>
      <sz val="10"/>
      <name val="Arial"/>
      <family val="2"/>
    </font>
    <font>
      <i/>
      <sz val="10"/>
      <name val="Arial"/>
      <family val="2"/>
    </font>
    <font>
      <sz val="28"/>
      <color theme="1"/>
      <name val="Aptos Display"/>
      <family val="2"/>
      <scheme val="major"/>
    </font>
    <font>
      <sz val="24"/>
      <color theme="1"/>
      <name val="Aptos Display"/>
      <family val="2"/>
      <scheme val="major"/>
    </font>
    <font>
      <sz val="20"/>
      <color theme="1"/>
      <name val="Aptos Display"/>
      <family val="2"/>
      <scheme val="major"/>
    </font>
    <font>
      <b/>
      <i/>
      <sz val="10"/>
      <name val="Arial"/>
      <family val="2"/>
    </font>
    <font>
      <b/>
      <i/>
      <sz val="11"/>
      <color theme="1"/>
      <name val="Aptos Narrow"/>
      <family val="2"/>
      <scheme val="minor"/>
    </font>
    <font>
      <b/>
      <sz val="16"/>
      <color theme="1"/>
      <name val="Aptos Narrow"/>
      <family val="2"/>
      <scheme val="minor"/>
    </font>
    <font>
      <b/>
      <u/>
      <sz val="14"/>
      <color theme="1"/>
      <name val="Aptos Narrow"/>
      <family val="2"/>
      <scheme val="minor"/>
    </font>
    <font>
      <b/>
      <i/>
      <u/>
      <sz val="12"/>
      <color theme="1"/>
      <name val="Aptos Narrow"/>
      <family val="2"/>
      <scheme val="minor"/>
    </font>
    <font>
      <b/>
      <sz val="14"/>
      <color theme="1"/>
      <name val="Garamond"/>
      <family val="1"/>
    </font>
    <font>
      <b/>
      <sz val="16"/>
      <color theme="1"/>
      <name val="Garamond"/>
      <family val="1"/>
    </font>
    <font>
      <b/>
      <u/>
      <sz val="11"/>
      <color theme="1"/>
      <name val="Aptos Narrow"/>
      <family val="2"/>
      <scheme val="minor"/>
    </font>
    <font>
      <b/>
      <sz val="11"/>
      <color rgb="FFFFFFFF"/>
      <name val="Aptos Display"/>
      <family val="2"/>
      <scheme val="major"/>
    </font>
    <font>
      <sz val="10"/>
      <name val="Arial"/>
      <family val="2"/>
    </font>
    <font>
      <b/>
      <sz val="10"/>
      <color theme="1"/>
      <name val="Aptos Narrow"/>
      <family val="2"/>
      <scheme val="minor"/>
    </font>
    <font>
      <b/>
      <sz val="8"/>
      <color theme="1"/>
      <name val="Aptos Narrow"/>
      <family val="2"/>
      <scheme val="minor"/>
    </font>
    <font>
      <sz val="10"/>
      <color theme="1"/>
      <name val="Aptos Narrow"/>
      <family val="2"/>
      <scheme val="minor"/>
    </font>
    <font>
      <b/>
      <sz val="10"/>
      <color theme="1"/>
      <name val="Aptos Display"/>
      <family val="2"/>
      <scheme val="major"/>
    </font>
    <font>
      <b/>
      <sz val="9"/>
      <color theme="1"/>
      <name val="Aptos Narrow"/>
      <family val="2"/>
      <scheme val="minor"/>
    </font>
    <font>
      <b/>
      <sz val="28"/>
      <name val="Garamond"/>
      <family val="1"/>
    </font>
    <font>
      <b/>
      <sz val="11"/>
      <name val="Aptos Narrow"/>
      <family val="2"/>
      <scheme val="minor"/>
    </font>
    <font>
      <b/>
      <sz val="10"/>
      <color theme="1" tint="4.9989318521683403E-2"/>
      <name val="Aptos Display"/>
      <family val="2"/>
      <scheme val="major"/>
    </font>
    <font>
      <b/>
      <sz val="12"/>
      <color theme="1"/>
      <name val="Aptos Display"/>
      <family val="2"/>
      <scheme val="major"/>
    </font>
    <font>
      <sz val="12"/>
      <color theme="1"/>
      <name val="Aptos Display"/>
      <family val="2"/>
      <scheme val="major"/>
    </font>
    <font>
      <b/>
      <sz val="20"/>
      <color theme="1"/>
      <name val="Aptos Narrow"/>
      <family val="2"/>
      <scheme val="minor"/>
    </font>
    <font>
      <b/>
      <strike/>
      <sz val="11"/>
      <color theme="1"/>
      <name val="Aptos Narrow"/>
      <family val="2"/>
      <scheme val="minor"/>
    </font>
    <font>
      <sz val="11"/>
      <color theme="1"/>
      <name val="Aptos Narrow"/>
      <family val="2"/>
      <scheme val="minor"/>
    </font>
  </fonts>
  <fills count="21">
    <fill>
      <patternFill patternType="none"/>
    </fill>
    <fill>
      <patternFill patternType="gray125"/>
    </fill>
    <fill>
      <patternFill patternType="solid">
        <fgColor rgb="FFFFC000"/>
        <bgColor indexed="64"/>
      </patternFill>
    </fill>
    <fill>
      <patternFill patternType="solid">
        <fgColor rgb="FF0074B9"/>
        <bgColor indexed="64"/>
      </patternFill>
    </fill>
    <fill>
      <patternFill patternType="solid">
        <fgColor rgb="FF0074B9"/>
        <bgColor theme="4" tint="0.79998168889431442"/>
      </patternFill>
    </fill>
    <fill>
      <patternFill patternType="solid">
        <fgColor rgb="FFFFC000"/>
        <bgColor theme="4" tint="0.59999389629810485"/>
      </patternFill>
    </fill>
    <fill>
      <patternFill patternType="solid">
        <fgColor rgb="FFFFC000"/>
        <bgColor auto="1"/>
      </patternFill>
    </fill>
    <fill>
      <patternFill patternType="solid">
        <fgColor theme="0" tint="-0.14999847407452621"/>
        <bgColor indexed="64"/>
      </patternFill>
    </fill>
    <fill>
      <patternFill patternType="solid">
        <fgColor theme="0"/>
        <bgColor indexed="64"/>
      </patternFill>
    </fill>
    <fill>
      <patternFill patternType="solid">
        <fgColor theme="3" tint="0.89999084444715716"/>
        <bgColor indexed="64"/>
      </patternFill>
    </fill>
    <fill>
      <patternFill patternType="solid">
        <fgColor theme="4"/>
        <bgColor theme="4"/>
      </patternFill>
    </fill>
    <fill>
      <patternFill patternType="solid">
        <fgColor rgb="FF0073B1"/>
        <bgColor indexed="64"/>
      </patternFill>
    </fill>
    <fill>
      <patternFill patternType="solid">
        <fgColor rgb="FFFFC000"/>
        <bgColor theme="0"/>
      </patternFill>
    </fill>
    <fill>
      <patternFill patternType="solid">
        <fgColor rgb="FFFFC000"/>
        <bgColor theme="4" tint="0.79998168889431442"/>
      </patternFill>
    </fill>
    <fill>
      <patternFill patternType="solid">
        <fgColor theme="0" tint="-0.14999847407452621"/>
        <bgColor auto="1"/>
      </patternFill>
    </fill>
    <fill>
      <patternFill patternType="solid">
        <fgColor theme="0" tint="-0.14999847407452621"/>
        <bgColor theme="4" tint="0.59999389629810485"/>
      </patternFill>
    </fill>
    <fill>
      <patternFill patternType="solid">
        <fgColor theme="3" tint="0.89996032593768116"/>
        <bgColor auto="1"/>
      </patternFill>
    </fill>
    <fill>
      <patternFill patternType="solid">
        <fgColor theme="0"/>
        <bgColor theme="0"/>
      </patternFill>
    </fill>
    <fill>
      <patternFill patternType="solid">
        <fgColor theme="3" tint="0.749961851863155"/>
        <bgColor auto="1"/>
      </patternFill>
    </fill>
    <fill>
      <patternFill patternType="solid">
        <fgColor theme="1" tint="0.34998626667073579"/>
        <bgColor indexed="64"/>
      </patternFill>
    </fill>
    <fill>
      <patternFill patternType="solid">
        <fgColor theme="3" tint="0.749992370372631"/>
        <bgColor indexed="64"/>
      </patternFill>
    </fill>
  </fills>
  <borders count="9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style="thin">
        <color indexed="64"/>
      </left>
      <right style="thin">
        <color indexed="64"/>
      </right>
      <top/>
      <bottom style="thin">
        <color indexed="64"/>
      </bottom>
      <diagonal/>
    </border>
    <border>
      <left style="thin">
        <color theme="4" tint="0.59999389629810485"/>
      </left>
      <right style="thin">
        <color theme="4" tint="0.59999389629810485"/>
      </right>
      <top style="thin">
        <color theme="4" tint="0.59999389629810485"/>
      </top>
      <bottom style="thin">
        <color theme="4" tint="0.59999389629810485"/>
      </bottom>
      <diagonal/>
    </border>
    <border>
      <left style="thin">
        <color theme="4" tint="0.59999389629810485"/>
      </left>
      <right/>
      <top style="thin">
        <color theme="4" tint="0.59999389629810485"/>
      </top>
      <bottom style="thin">
        <color theme="4" tint="0.59999389629810485"/>
      </bottom>
      <diagonal/>
    </border>
    <border>
      <left style="thin">
        <color indexed="64"/>
      </left>
      <right style="thin">
        <color indexed="64"/>
      </right>
      <top/>
      <bottom/>
      <diagonal/>
    </border>
    <border>
      <left/>
      <right/>
      <top style="medium">
        <color theme="1"/>
      </top>
      <bottom style="medium">
        <color theme="1"/>
      </bottom>
      <diagonal/>
    </border>
    <border>
      <left/>
      <right/>
      <top/>
      <bottom style="medium">
        <color indexed="64"/>
      </bottom>
      <diagonal/>
    </border>
    <border>
      <left/>
      <right style="medium">
        <color theme="1"/>
      </right>
      <top/>
      <bottom style="medium">
        <color theme="1"/>
      </bottom>
      <diagonal/>
    </border>
    <border>
      <left/>
      <right style="thin">
        <color indexed="64"/>
      </right>
      <top/>
      <bottom/>
      <diagonal/>
    </border>
    <border>
      <left style="thin">
        <color theme="4" tint="0.59999389629810485"/>
      </left>
      <right style="thin">
        <color theme="4" tint="0.59999389629810485"/>
      </right>
      <top/>
      <bottom style="thin">
        <color theme="4" tint="0.59999389629810485"/>
      </bottom>
      <diagonal/>
    </border>
    <border>
      <left style="thin">
        <color indexed="64"/>
      </left>
      <right/>
      <top/>
      <bottom/>
      <diagonal/>
    </border>
    <border>
      <left/>
      <right/>
      <top/>
      <bottom style="medium">
        <color theme="1"/>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theme="1" tint="4.9989318521683403E-2"/>
      </bottom>
      <diagonal/>
    </border>
    <border>
      <left style="thin">
        <color theme="1" tint="4.9989318521683403E-2"/>
      </left>
      <right style="thin">
        <color theme="1" tint="4.9989318521683403E-2"/>
      </right>
      <top style="thin">
        <color theme="1" tint="4.9989318521683403E-2"/>
      </top>
      <bottom style="thin">
        <color theme="1" tint="4.9989318521683403E-2"/>
      </bottom>
      <diagonal/>
    </border>
    <border>
      <left/>
      <right/>
      <top style="medium">
        <color theme="1" tint="4.9989318521683403E-2"/>
      </top>
      <bottom style="medium">
        <color theme="1" tint="4.9989318521683403E-2"/>
      </bottom>
      <diagonal/>
    </border>
    <border>
      <left/>
      <right style="thin">
        <color theme="4" tint="0.59999389629810485"/>
      </right>
      <top style="thin">
        <color theme="4" tint="0.59999389629810485"/>
      </top>
      <bottom style="thin">
        <color theme="4" tint="0.59999389629810485"/>
      </bottom>
      <diagonal/>
    </border>
    <border>
      <left style="thin">
        <color theme="1"/>
      </left>
      <right style="thin">
        <color theme="1"/>
      </right>
      <top/>
      <bottom style="thin">
        <color theme="1"/>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medium">
        <color theme="1"/>
      </left>
      <right/>
      <top/>
      <bottom style="medium">
        <color theme="1" tint="4.9989318521683403E-2"/>
      </bottom>
      <diagonal/>
    </border>
    <border>
      <left/>
      <right style="medium">
        <color theme="1"/>
      </right>
      <top/>
      <bottom style="medium">
        <color theme="1" tint="4.9989318521683403E-2"/>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theme="4" tint="0.59999389629810485"/>
      </left>
      <right style="thin">
        <color theme="4" tint="0.59999389629810485"/>
      </right>
      <top style="thin">
        <color theme="4" tint="0.59999389629810485"/>
      </top>
      <bottom/>
      <diagonal/>
    </border>
    <border>
      <left style="medium">
        <color indexed="64"/>
      </left>
      <right/>
      <top/>
      <bottom style="medium">
        <color theme="1"/>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theme="1"/>
      </right>
      <top style="medium">
        <color indexed="64"/>
      </top>
      <bottom/>
      <diagonal/>
    </border>
    <border>
      <left style="medium">
        <color indexed="64"/>
      </left>
      <right/>
      <top style="medium">
        <color theme="1"/>
      </top>
      <bottom style="medium">
        <color theme="1"/>
      </bottom>
      <diagonal/>
    </border>
    <border>
      <left/>
      <right style="medium">
        <color indexed="64"/>
      </right>
      <top style="medium">
        <color theme="1"/>
      </top>
      <bottom style="medium">
        <color theme="1"/>
      </bottom>
      <diagonal/>
    </border>
    <border>
      <left style="thin">
        <color theme="1" tint="4.9989318521683403E-2"/>
      </left>
      <right style="medium">
        <color indexed="64"/>
      </right>
      <top style="thin">
        <color theme="1" tint="4.9989318521683403E-2"/>
      </top>
      <bottom style="thin">
        <color theme="1" tint="4.9989318521683403E-2"/>
      </bottom>
      <diagonal/>
    </border>
    <border>
      <left style="thin">
        <color theme="1"/>
      </left>
      <right style="medium">
        <color indexed="64"/>
      </right>
      <top/>
      <bottom style="thin">
        <color theme="1"/>
      </bottom>
      <diagonal/>
    </border>
    <border>
      <left style="medium">
        <color indexed="64"/>
      </left>
      <right style="thin">
        <color theme="4" tint="0.59999389629810485"/>
      </right>
      <top style="thin">
        <color theme="4" tint="0.59999389629810485"/>
      </top>
      <bottom style="thin">
        <color theme="4" tint="0.59999389629810485"/>
      </bottom>
      <diagonal/>
    </border>
    <border>
      <left style="thin">
        <color theme="4" tint="0.59999389629810485"/>
      </left>
      <right style="medium">
        <color indexed="64"/>
      </right>
      <top/>
      <bottom style="thin">
        <color theme="4" tint="0.59999389629810485"/>
      </bottom>
      <diagonal/>
    </border>
    <border>
      <left style="medium">
        <color indexed="64"/>
      </left>
      <right/>
      <top style="thin">
        <color theme="4" tint="0.59999389629810485"/>
      </top>
      <bottom style="thin">
        <color theme="4" tint="0.59999389629810485"/>
      </bottom>
      <diagonal/>
    </border>
    <border>
      <left style="thin">
        <color theme="4" tint="0.59999389629810485"/>
      </left>
      <right style="medium">
        <color indexed="64"/>
      </right>
      <top style="thin">
        <color theme="4" tint="0.59999389629810485"/>
      </top>
      <bottom style="thin">
        <color theme="4" tint="0.59999389629810485"/>
      </bottom>
      <diagonal/>
    </border>
    <border>
      <left style="medium">
        <color indexed="64"/>
      </left>
      <right/>
      <top style="thin">
        <color theme="4" tint="0.59999389629810485"/>
      </top>
      <bottom/>
      <diagonal/>
    </border>
    <border>
      <left style="thin">
        <color indexed="64"/>
      </left>
      <right style="medium">
        <color indexed="64"/>
      </right>
      <top/>
      <bottom style="thin">
        <color theme="1"/>
      </bottom>
      <diagonal/>
    </border>
    <border>
      <left style="medium">
        <color indexed="64"/>
      </left>
      <right/>
      <top style="medium">
        <color theme="1" tint="4.9989318521683403E-2"/>
      </top>
      <bottom style="medium">
        <color theme="1" tint="4.9989318521683403E-2"/>
      </bottom>
      <diagonal/>
    </border>
    <border>
      <left/>
      <right style="medium">
        <color indexed="64"/>
      </right>
      <top style="medium">
        <color theme="1" tint="4.9989318521683403E-2"/>
      </top>
      <bottom style="medium">
        <color theme="1" tint="4.9989318521683403E-2"/>
      </bottom>
      <diagonal/>
    </border>
    <border>
      <left style="thin">
        <color indexed="64"/>
      </left>
      <right/>
      <top style="thin">
        <color indexed="64"/>
      </top>
      <bottom style="thin">
        <color indexed="64"/>
      </bottom>
      <diagonal/>
    </border>
    <border>
      <left style="medium">
        <color theme="1"/>
      </left>
      <right style="medium">
        <color theme="1"/>
      </right>
      <top style="medium">
        <color theme="1"/>
      </top>
      <bottom style="medium">
        <color theme="1"/>
      </bottom>
      <diagonal/>
    </border>
    <border>
      <left/>
      <right/>
      <top style="thin">
        <color theme="1"/>
      </top>
      <bottom style="medium">
        <color theme="1"/>
      </bottom>
      <diagonal/>
    </border>
    <border>
      <left style="thin">
        <color indexed="64"/>
      </left>
      <right/>
      <top style="medium">
        <color theme="1"/>
      </top>
      <bottom style="medium">
        <color theme="1"/>
      </bottom>
      <diagonal/>
    </border>
    <border>
      <left style="thin">
        <color indexed="64"/>
      </left>
      <right style="thin">
        <color auto="1"/>
      </right>
      <top style="thin">
        <color rgb="FFF3B90E"/>
      </top>
      <bottom style="thin">
        <color rgb="FFF3B90E"/>
      </bottom>
      <diagonal/>
    </border>
    <border>
      <left/>
      <right/>
      <top style="thin">
        <color rgb="FFF3B90E"/>
      </top>
      <bottom style="thin">
        <color rgb="FFF3B90E"/>
      </bottom>
      <diagonal/>
    </border>
    <border>
      <left style="thin">
        <color indexed="64"/>
      </left>
      <right/>
      <top style="thin">
        <color rgb="FFF3B90E"/>
      </top>
      <bottom style="thin">
        <color rgb="FFF3B90E"/>
      </bottom>
      <diagonal/>
    </border>
    <border>
      <left style="thin">
        <color indexed="64"/>
      </left>
      <right style="thin">
        <color auto="1"/>
      </right>
      <top style="thin">
        <color rgb="FFF3B90E"/>
      </top>
      <bottom/>
      <diagonal/>
    </border>
    <border>
      <left style="medium">
        <color indexed="64"/>
      </left>
      <right style="medium">
        <color theme="1"/>
      </right>
      <top style="thin">
        <color rgb="FFF3B90E"/>
      </top>
      <bottom style="thin">
        <color rgb="FFF3B90E"/>
      </bottom>
      <diagonal/>
    </border>
    <border>
      <left style="medium">
        <color theme="1" tint="4.9989318521683403E-2"/>
      </left>
      <right/>
      <top style="medium">
        <color theme="1" tint="4.9989318521683403E-2"/>
      </top>
      <bottom/>
      <diagonal/>
    </border>
    <border>
      <left/>
      <right/>
      <top style="medium">
        <color theme="1" tint="4.9989318521683403E-2"/>
      </top>
      <bottom/>
      <diagonal/>
    </border>
    <border>
      <left/>
      <right style="medium">
        <color theme="1" tint="4.9989318521683403E-2"/>
      </right>
      <top style="medium">
        <color theme="1" tint="4.9989318521683403E-2"/>
      </top>
      <bottom/>
      <diagonal/>
    </border>
    <border>
      <left style="medium">
        <color theme="1" tint="4.9989318521683403E-2"/>
      </left>
      <right/>
      <top/>
      <bottom/>
      <diagonal/>
    </border>
    <border>
      <left/>
      <right style="medium">
        <color theme="1" tint="4.9989318521683403E-2"/>
      </right>
      <top/>
      <bottom/>
      <diagonal/>
    </border>
    <border>
      <left/>
      <right style="medium">
        <color theme="1" tint="4.9989318521683403E-2"/>
      </right>
      <top style="thin">
        <color indexed="64"/>
      </top>
      <bottom style="thin">
        <color indexed="64"/>
      </bottom>
      <diagonal/>
    </border>
    <border>
      <left style="medium">
        <color theme="1" tint="4.9989318521683403E-2"/>
      </left>
      <right/>
      <top style="thin">
        <color rgb="FFF3B90E"/>
      </top>
      <bottom style="thin">
        <color rgb="FFF3B90E"/>
      </bottom>
      <diagonal/>
    </border>
    <border>
      <left style="medium">
        <color theme="1" tint="4.9989318521683403E-2"/>
      </left>
      <right/>
      <top style="medium">
        <color theme="1"/>
      </top>
      <bottom style="medium">
        <color theme="1"/>
      </bottom>
      <diagonal/>
    </border>
    <border>
      <left/>
      <right style="medium">
        <color theme="1" tint="4.9989318521683403E-2"/>
      </right>
      <top style="medium">
        <color indexed="64"/>
      </top>
      <bottom style="medium">
        <color indexed="64"/>
      </bottom>
      <diagonal/>
    </border>
    <border>
      <left style="medium">
        <color theme="1" tint="4.9989318521683403E-2"/>
      </left>
      <right/>
      <top/>
      <bottom style="thin">
        <color rgb="FFF3B90E"/>
      </bottom>
      <diagonal/>
    </border>
    <border>
      <left style="medium">
        <color theme="1" tint="4.9989318521683403E-2"/>
      </left>
      <right/>
      <top/>
      <bottom style="medium">
        <color theme="1" tint="4.9989318521683403E-2"/>
      </bottom>
      <diagonal/>
    </border>
    <border>
      <left/>
      <right style="medium">
        <color theme="1" tint="4.9989318521683403E-2"/>
      </right>
      <top/>
      <bottom style="medium">
        <color theme="1" tint="4.9989318521683403E-2"/>
      </bottom>
      <diagonal/>
    </border>
    <border>
      <left style="thin">
        <color theme="1"/>
      </left>
      <right style="medium">
        <color theme="1" tint="4.9989318521683403E-2"/>
      </right>
      <top style="thin">
        <color rgb="FFF3B90E"/>
      </top>
      <bottom style="thin">
        <color rgb="FFF3B90E"/>
      </bottom>
      <diagonal/>
    </border>
    <border>
      <left style="medium">
        <color indexed="64"/>
      </left>
      <right style="medium">
        <color theme="1" tint="4.9989318521683403E-2"/>
      </right>
      <top style="medium">
        <color indexed="64"/>
      </top>
      <bottom style="medium">
        <color indexed="64"/>
      </bottom>
      <diagonal/>
    </border>
    <border>
      <left style="medium">
        <color theme="1" tint="4.9989318521683403E-2"/>
      </left>
      <right style="medium">
        <color indexed="64"/>
      </right>
      <top style="medium">
        <color indexed="64"/>
      </top>
      <bottom style="medium">
        <color indexed="64"/>
      </bottom>
      <diagonal/>
    </border>
    <border>
      <left style="thin">
        <color indexed="64"/>
      </left>
      <right style="medium">
        <color theme="1" tint="4.9989318521683403E-2"/>
      </right>
      <top/>
      <bottom/>
      <diagonal/>
    </border>
    <border>
      <left style="medium">
        <color theme="1" tint="4.9989318521683403E-2"/>
      </left>
      <right style="medium">
        <color theme="1"/>
      </right>
      <top style="medium">
        <color theme="1"/>
      </top>
      <bottom style="medium">
        <color theme="1"/>
      </bottom>
      <diagonal/>
    </border>
    <border>
      <left style="medium">
        <color theme="1" tint="4.9989318521683403E-2"/>
      </left>
      <right style="medium">
        <color theme="1" tint="4.9989318521683403E-2"/>
      </right>
      <top/>
      <bottom/>
      <diagonal/>
    </border>
    <border>
      <left style="medium">
        <color theme="1" tint="4.9989318521683403E-2"/>
      </left>
      <right style="medium">
        <color theme="1" tint="4.9989318521683403E-2"/>
      </right>
      <top/>
      <bottom style="medium">
        <color theme="1" tint="4.9989318521683403E-2"/>
      </bottom>
      <diagonal/>
    </border>
    <border>
      <left style="medium">
        <color theme="1" tint="4.9989318521683403E-2"/>
      </left>
      <right/>
      <top/>
      <bottom style="medium">
        <color indexed="64"/>
      </bottom>
      <diagonal/>
    </border>
    <border>
      <left/>
      <right style="medium">
        <color theme="1" tint="4.9989318521683403E-2"/>
      </right>
      <top/>
      <bottom style="medium">
        <color indexed="64"/>
      </bottom>
      <diagonal/>
    </border>
    <border>
      <left style="thin">
        <color rgb="FFFFC000"/>
      </left>
      <right style="thin">
        <color rgb="FFFFC000"/>
      </right>
      <top style="thin">
        <color rgb="FFFFC000"/>
      </top>
      <bottom style="thin">
        <color rgb="FFFFC000"/>
      </bottom>
      <diagonal/>
    </border>
    <border>
      <left/>
      <right style="thin">
        <color indexed="64"/>
      </right>
      <top style="thin">
        <color indexed="64"/>
      </top>
      <bottom style="thin">
        <color indexed="64"/>
      </bottom>
      <diagonal/>
    </border>
    <border>
      <left style="thin">
        <color theme="1"/>
      </left>
      <right style="medium">
        <color theme="1" tint="4.9989318521683403E-2"/>
      </right>
      <top/>
      <bottom style="thin">
        <color rgb="FFF3B90E"/>
      </bottom>
      <diagonal/>
    </border>
    <border>
      <left style="medium">
        <color indexed="64"/>
      </left>
      <right style="medium">
        <color theme="1"/>
      </right>
      <top style="thin">
        <color rgb="FFF3B90E"/>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rgb="FFFFC000"/>
      </right>
      <top style="thin">
        <color rgb="FFFFC000"/>
      </top>
      <bottom style="thin">
        <color rgb="FFFFC000"/>
      </bottom>
      <diagonal/>
    </border>
    <border>
      <left style="medium">
        <color indexed="64"/>
      </left>
      <right style="thin">
        <color indexed="64"/>
      </right>
      <top style="medium">
        <color theme="1"/>
      </top>
      <bottom style="medium">
        <color theme="1"/>
      </bottom>
      <diagonal/>
    </border>
    <border>
      <left style="medium">
        <color theme="1"/>
      </left>
      <right style="medium">
        <color theme="1"/>
      </right>
      <top style="medium">
        <color theme="1"/>
      </top>
      <bottom style="medium">
        <color indexed="64"/>
      </bottom>
      <diagonal/>
    </border>
    <border>
      <left style="medium">
        <color theme="1"/>
      </left>
      <right style="medium">
        <color theme="1"/>
      </right>
      <top style="medium">
        <color theme="1"/>
      </top>
      <bottom/>
      <diagonal/>
    </border>
  </borders>
  <cellStyleXfs count="4">
    <xf numFmtId="0" fontId="0" fillId="0" borderId="0"/>
    <xf numFmtId="0" fontId="11" fillId="0" borderId="0" applyNumberFormat="0" applyFill="0" applyBorder="0" applyAlignment="0" applyProtection="0"/>
    <xf numFmtId="44" fontId="30" fillId="0" borderId="0" applyFont="0" applyFill="0" applyBorder="0" applyAlignment="0" applyProtection="0"/>
    <xf numFmtId="43" fontId="43" fillId="0" borderId="0" applyFont="0" applyFill="0" applyBorder="0" applyAlignment="0" applyProtection="0"/>
  </cellStyleXfs>
  <cellXfs count="312">
    <xf numFmtId="0" fontId="0" fillId="0" borderId="0" xfId="0"/>
    <xf numFmtId="0" fontId="0" fillId="0" borderId="0" xfId="0" applyAlignment="1">
      <alignment horizontal="left"/>
    </xf>
    <xf numFmtId="0" fontId="0" fillId="0" borderId="9" xfId="0" applyBorder="1"/>
    <xf numFmtId="0" fontId="12" fillId="10" borderId="11" xfId="0" applyFont="1" applyFill="1" applyBorder="1" applyAlignment="1">
      <alignment horizontal="center" vertical="center" wrapText="1"/>
    </xf>
    <xf numFmtId="166" fontId="0" fillId="0" borderId="0" xfId="0" applyNumberFormat="1" applyAlignment="1">
      <alignment horizontal="left" vertical="top"/>
    </xf>
    <xf numFmtId="0" fontId="12" fillId="10" borderId="15" xfId="0" applyFont="1" applyFill="1" applyBorder="1" applyAlignment="1">
      <alignment horizontal="center" vertical="center" wrapText="1"/>
    </xf>
    <xf numFmtId="0" fontId="0" fillId="0" borderId="16" xfId="0" applyBorder="1"/>
    <xf numFmtId="0" fontId="12" fillId="10" borderId="17" xfId="0" applyFont="1" applyFill="1" applyBorder="1" applyAlignment="1">
      <alignment horizontal="center" vertical="center" wrapText="1"/>
    </xf>
    <xf numFmtId="0" fontId="0" fillId="8" borderId="23" xfId="0" applyFill="1" applyBorder="1" applyAlignment="1">
      <alignment vertical="center"/>
    </xf>
    <xf numFmtId="0" fontId="0" fillId="8" borderId="14" xfId="0" applyFill="1" applyBorder="1" applyAlignment="1">
      <alignment vertical="center"/>
    </xf>
    <xf numFmtId="0" fontId="0" fillId="0" borderId="24" xfId="0" applyBorder="1"/>
    <xf numFmtId="0" fontId="0" fillId="0" borderId="22" xfId="0" applyBorder="1"/>
    <xf numFmtId="0" fontId="0" fillId="0" borderId="14" xfId="0" applyBorder="1"/>
    <xf numFmtId="0" fontId="0" fillId="0" borderId="18" xfId="0" applyBorder="1"/>
    <xf numFmtId="0" fontId="19" fillId="0" borderId="22" xfId="0" applyFont="1" applyBorder="1" applyAlignment="1">
      <alignment vertical="top" wrapText="1"/>
    </xf>
    <xf numFmtId="0" fontId="19" fillId="0" borderId="23" xfId="0" applyFont="1" applyBorder="1" applyAlignment="1">
      <alignment vertical="top" wrapText="1"/>
    </xf>
    <xf numFmtId="0" fontId="0" fillId="0" borderId="22" xfId="0" applyBorder="1" applyAlignment="1">
      <alignment vertical="top" wrapText="1"/>
    </xf>
    <xf numFmtId="0" fontId="0" fillId="0" borderId="23" xfId="0" applyBorder="1" applyAlignment="1">
      <alignment vertical="top" wrapText="1"/>
    </xf>
    <xf numFmtId="0" fontId="0" fillId="0" borderId="23" xfId="0" applyBorder="1"/>
    <xf numFmtId="0" fontId="16" fillId="0" borderId="12" xfId="0" applyFont="1" applyBorder="1" applyAlignment="1">
      <alignment horizontal="center"/>
    </xf>
    <xf numFmtId="0" fontId="0" fillId="0" borderId="20" xfId="0" applyBorder="1" applyAlignment="1">
      <alignment vertical="top" wrapText="1"/>
    </xf>
    <xf numFmtId="0" fontId="0" fillId="7" borderId="0" xfId="0" applyFill="1"/>
    <xf numFmtId="0" fontId="0" fillId="0" borderId="27" xfId="0" applyBorder="1"/>
    <xf numFmtId="165" fontId="0" fillId="0" borderId="9" xfId="0" applyNumberFormat="1" applyBorder="1"/>
    <xf numFmtId="0" fontId="3" fillId="8" borderId="10" xfId="0" applyFont="1" applyFill="1" applyBorder="1" applyAlignment="1">
      <alignment horizontal="center" vertical="center"/>
    </xf>
    <xf numFmtId="0" fontId="3" fillId="8" borderId="30" xfId="0" applyFont="1" applyFill="1" applyBorder="1" applyAlignment="1">
      <alignment horizontal="center" vertical="center"/>
    </xf>
    <xf numFmtId="0" fontId="12" fillId="10" borderId="31" xfId="0" applyFont="1" applyFill="1" applyBorder="1" applyAlignment="1">
      <alignment horizontal="center" vertical="center" wrapText="1"/>
    </xf>
    <xf numFmtId="0" fontId="12" fillId="10" borderId="32" xfId="0" applyFont="1" applyFill="1" applyBorder="1" applyAlignment="1">
      <alignment horizontal="center" vertical="center" wrapText="1"/>
    </xf>
    <xf numFmtId="0" fontId="12" fillId="10" borderId="33" xfId="0" applyFont="1" applyFill="1" applyBorder="1" applyAlignment="1">
      <alignment horizontal="center" vertical="center" wrapText="1"/>
    </xf>
    <xf numFmtId="0" fontId="3" fillId="8" borderId="28" xfId="0" applyFont="1" applyFill="1" applyBorder="1" applyAlignment="1">
      <alignment horizontal="center" vertical="center"/>
    </xf>
    <xf numFmtId="0" fontId="0" fillId="0" borderId="22" xfId="0" applyBorder="1" applyAlignment="1">
      <alignment horizontal="left" vertical="center" wrapText="1"/>
    </xf>
    <xf numFmtId="0" fontId="0" fillId="0" borderId="23" xfId="0" applyBorder="1" applyAlignment="1">
      <alignment horizontal="left" vertical="center" wrapText="1"/>
    </xf>
    <xf numFmtId="0" fontId="10" fillId="0" borderId="20" xfId="0" applyFont="1" applyBorder="1" applyAlignment="1">
      <alignment horizontal="left"/>
    </xf>
    <xf numFmtId="164" fontId="0" fillId="8" borderId="1" xfId="0" applyNumberFormat="1" applyFill="1" applyBorder="1"/>
    <xf numFmtId="0" fontId="0" fillId="0" borderId="13" xfId="0" applyBorder="1"/>
    <xf numFmtId="0" fontId="16" fillId="0" borderId="6" xfId="0" applyFont="1" applyBorder="1" applyAlignment="1">
      <alignment horizontal="center"/>
    </xf>
    <xf numFmtId="0" fontId="16" fillId="0" borderId="7" xfId="0" applyFont="1" applyBorder="1" applyAlignment="1">
      <alignment horizontal="center"/>
    </xf>
    <xf numFmtId="0" fontId="17" fillId="0" borderId="6" xfId="0" applyFont="1" applyBorder="1"/>
    <xf numFmtId="0" fontId="0" fillId="0" borderId="7" xfId="0" applyBorder="1"/>
    <xf numFmtId="0" fontId="19" fillId="0" borderId="0" xfId="0" applyFont="1" applyAlignment="1">
      <alignment vertical="top" wrapText="1"/>
    </xf>
    <xf numFmtId="0" fontId="0" fillId="0" borderId="0" xfId="0" applyAlignment="1">
      <alignment vertical="top" wrapText="1"/>
    </xf>
    <xf numFmtId="0" fontId="0" fillId="0" borderId="19" xfId="0" applyBorder="1" applyAlignment="1">
      <alignment vertical="top" wrapText="1"/>
    </xf>
    <xf numFmtId="0" fontId="0" fillId="0" borderId="21" xfId="0" applyBorder="1" applyAlignment="1">
      <alignment vertical="top" wrapText="1"/>
    </xf>
    <xf numFmtId="0" fontId="0" fillId="0" borderId="0" xfId="0" applyAlignment="1">
      <alignment horizontal="left" vertical="center" wrapText="1"/>
    </xf>
    <xf numFmtId="0" fontId="3" fillId="0" borderId="34" xfId="0" applyFont="1" applyBorder="1"/>
    <xf numFmtId="0" fontId="0" fillId="0" borderId="35" xfId="0" applyBorder="1"/>
    <xf numFmtId="0" fontId="10" fillId="0" borderId="19" xfId="0" applyFont="1" applyBorder="1" applyAlignment="1">
      <alignment horizontal="left"/>
    </xf>
    <xf numFmtId="0" fontId="0" fillId="0" borderId="38" xfId="0" applyBorder="1"/>
    <xf numFmtId="0" fontId="0" fillId="0" borderId="42" xfId="0" applyBorder="1"/>
    <xf numFmtId="0" fontId="3" fillId="0" borderId="1" xfId="0" applyFont="1" applyBorder="1"/>
    <xf numFmtId="165" fontId="0" fillId="0" borderId="42" xfId="0" applyNumberFormat="1" applyBorder="1"/>
    <xf numFmtId="165" fontId="0" fillId="0" borderId="1" xfId="0" applyNumberFormat="1" applyBorder="1"/>
    <xf numFmtId="165" fontId="3" fillId="0" borderId="1" xfId="0" applyNumberFormat="1" applyFont="1" applyBorder="1"/>
    <xf numFmtId="0" fontId="0" fillId="0" borderId="2" xfId="0" applyBorder="1"/>
    <xf numFmtId="165" fontId="0" fillId="0" borderId="16" xfId="0" applyNumberFormat="1" applyBorder="1"/>
    <xf numFmtId="0" fontId="0" fillId="7" borderId="39" xfId="0" applyFill="1" applyBorder="1"/>
    <xf numFmtId="0" fontId="12" fillId="3" borderId="45" xfId="0" applyFont="1" applyFill="1" applyBorder="1" applyAlignment="1">
      <alignment horizontal="center"/>
    </xf>
    <xf numFmtId="0" fontId="29" fillId="11" borderId="2" xfId="0" applyFont="1" applyFill="1" applyBorder="1" applyAlignment="1">
      <alignment horizontal="center" vertical="center"/>
    </xf>
    <xf numFmtId="0" fontId="13" fillId="8" borderId="36" xfId="0" applyFont="1" applyFill="1" applyBorder="1"/>
    <xf numFmtId="0" fontId="0" fillId="8" borderId="46" xfId="0" applyFill="1" applyBorder="1" applyAlignment="1">
      <alignment vertical="center"/>
    </xf>
    <xf numFmtId="0" fontId="0" fillId="8" borderId="40" xfId="0" applyFill="1" applyBorder="1" applyAlignment="1">
      <alignment vertical="center"/>
    </xf>
    <xf numFmtId="0" fontId="0" fillId="7" borderId="40" xfId="0" applyFill="1" applyBorder="1" applyAlignment="1">
      <alignment vertical="center"/>
    </xf>
    <xf numFmtId="0" fontId="0" fillId="7" borderId="40" xfId="0" applyFill="1" applyBorder="1"/>
    <xf numFmtId="0" fontId="0" fillId="7" borderId="37" xfId="0" applyFill="1" applyBorder="1"/>
    <xf numFmtId="0" fontId="13" fillId="8" borderId="38" xfId="0" applyFont="1" applyFill="1" applyBorder="1" applyAlignment="1">
      <alignment vertical="top"/>
    </xf>
    <xf numFmtId="0" fontId="0" fillId="8" borderId="0" xfId="0" applyFill="1" applyAlignment="1">
      <alignment vertical="center"/>
    </xf>
    <xf numFmtId="0" fontId="0" fillId="7" borderId="0" xfId="0" applyFill="1" applyAlignment="1">
      <alignment vertical="center"/>
    </xf>
    <xf numFmtId="0" fontId="13" fillId="8" borderId="43" xfId="0" applyFont="1" applyFill="1" applyBorder="1" applyAlignment="1">
      <alignment vertical="top"/>
    </xf>
    <xf numFmtId="0" fontId="13" fillId="7" borderId="38" xfId="0" applyFont="1" applyFill="1" applyBorder="1" applyAlignment="1">
      <alignment vertical="top"/>
    </xf>
    <xf numFmtId="0" fontId="0" fillId="7" borderId="38" xfId="0" applyFill="1" applyBorder="1"/>
    <xf numFmtId="0" fontId="3" fillId="7" borderId="38" xfId="0" applyFont="1" applyFill="1" applyBorder="1" applyAlignment="1">
      <alignment horizontal="left" vertical="center"/>
    </xf>
    <xf numFmtId="0" fontId="3" fillId="8" borderId="49" xfId="0" applyFont="1" applyFill="1" applyBorder="1" applyAlignment="1">
      <alignment horizontal="center" vertical="center"/>
    </xf>
    <xf numFmtId="0" fontId="12" fillId="10" borderId="50" xfId="0" applyFont="1" applyFill="1" applyBorder="1" applyAlignment="1">
      <alignment horizontal="center" vertical="center" wrapText="1"/>
    </xf>
    <xf numFmtId="0" fontId="3" fillId="0" borderId="51" xfId="0" applyFont="1" applyBorder="1"/>
    <xf numFmtId="165" fontId="0" fillId="0" borderId="52" xfId="0" applyNumberFormat="1" applyBorder="1"/>
    <xf numFmtId="0" fontId="3" fillId="0" borderId="53" xfId="0" applyFont="1" applyBorder="1"/>
    <xf numFmtId="165" fontId="0" fillId="0" borderId="54" xfId="0" applyNumberFormat="1" applyBorder="1"/>
    <xf numFmtId="0" fontId="3" fillId="0" borderId="55" xfId="0" applyFont="1" applyBorder="1"/>
    <xf numFmtId="0" fontId="3" fillId="0" borderId="44" xfId="0" applyFont="1" applyBorder="1" applyAlignment="1">
      <alignment horizontal="right"/>
    </xf>
    <xf numFmtId="165" fontId="3" fillId="0" borderId="41" xfId="0" applyNumberFormat="1" applyFont="1" applyBorder="1"/>
    <xf numFmtId="0" fontId="12" fillId="10" borderId="56" xfId="0" applyFont="1" applyFill="1" applyBorder="1" applyAlignment="1">
      <alignment horizontal="center" vertical="center" wrapText="1"/>
    </xf>
    <xf numFmtId="0" fontId="3" fillId="8" borderId="38" xfId="0" applyFont="1" applyFill="1" applyBorder="1" applyAlignment="1">
      <alignment horizontal="left" vertical="center"/>
    </xf>
    <xf numFmtId="0" fontId="0" fillId="7" borderId="25" xfId="0" applyFill="1" applyBorder="1"/>
    <xf numFmtId="0" fontId="0" fillId="7" borderId="13" xfId="0" applyFill="1" applyBorder="1"/>
    <xf numFmtId="0" fontId="0" fillId="7" borderId="26" xfId="0" applyFill="1" applyBorder="1"/>
    <xf numFmtId="3" fontId="0" fillId="0" borderId="9" xfId="0" applyNumberFormat="1" applyBorder="1"/>
    <xf numFmtId="3" fontId="0" fillId="0" borderId="42" xfId="0" applyNumberFormat="1" applyBorder="1"/>
    <xf numFmtId="3" fontId="3" fillId="0" borderId="1" xfId="0" applyNumberFormat="1" applyFont="1" applyBorder="1"/>
    <xf numFmtId="165" fontId="3" fillId="6" borderId="2" xfId="0" applyNumberFormat="1" applyFont="1" applyFill="1" applyBorder="1"/>
    <xf numFmtId="165" fontId="0" fillId="0" borderId="8" xfId="0" applyNumberFormat="1" applyBorder="1" applyAlignment="1">
      <alignment horizontal="center"/>
    </xf>
    <xf numFmtId="0" fontId="0" fillId="2" borderId="61" xfId="0" applyFill="1" applyBorder="1"/>
    <xf numFmtId="164" fontId="3" fillId="2" borderId="60" xfId="0" applyNumberFormat="1" applyFont="1" applyFill="1" applyBorder="1"/>
    <xf numFmtId="164" fontId="3" fillId="13" borderId="60" xfId="0" applyNumberFormat="1" applyFont="1" applyFill="1" applyBorder="1"/>
    <xf numFmtId="0" fontId="0" fillId="2" borderId="18" xfId="0" applyFill="1" applyBorder="1"/>
    <xf numFmtId="164" fontId="2" fillId="17" borderId="63" xfId="0" applyNumberFormat="1" applyFont="1" applyFill="1" applyBorder="1"/>
    <xf numFmtId="0" fontId="29" fillId="11" borderId="2" xfId="0" applyFont="1" applyFill="1" applyBorder="1" applyAlignment="1">
      <alignment horizontal="center" vertical="center" wrapText="1"/>
    </xf>
    <xf numFmtId="164" fontId="2" fillId="17" borderId="64" xfId="0" applyNumberFormat="1" applyFont="1" applyFill="1" applyBorder="1"/>
    <xf numFmtId="164" fontId="2" fillId="17" borderId="65" xfId="0" applyNumberFormat="1" applyFont="1" applyFill="1" applyBorder="1"/>
    <xf numFmtId="164" fontId="2" fillId="17" borderId="66" xfId="0" applyNumberFormat="1" applyFont="1" applyFill="1" applyBorder="1"/>
    <xf numFmtId="164" fontId="2" fillId="17" borderId="67" xfId="0" applyNumberFormat="1" applyFont="1" applyFill="1" applyBorder="1"/>
    <xf numFmtId="165" fontId="2" fillId="5" borderId="5" xfId="0" applyNumberFormat="1" applyFont="1" applyFill="1" applyBorder="1"/>
    <xf numFmtId="164" fontId="2" fillId="12" borderId="60" xfId="0" applyNumberFormat="1" applyFont="1" applyFill="1" applyBorder="1"/>
    <xf numFmtId="0" fontId="0" fillId="19" borderId="0" xfId="0" applyFill="1"/>
    <xf numFmtId="0" fontId="1" fillId="19" borderId="0" xfId="0" applyFont="1" applyFill="1"/>
    <xf numFmtId="0" fontId="3" fillId="6" borderId="75" xfId="0" applyFont="1" applyFill="1" applyBorder="1"/>
    <xf numFmtId="0" fontId="2" fillId="0" borderId="0" xfId="0" applyFont="1"/>
    <xf numFmtId="164" fontId="2" fillId="17" borderId="80" xfId="0" applyNumberFormat="1" applyFont="1" applyFill="1" applyBorder="1"/>
    <xf numFmtId="164" fontId="2" fillId="12" borderId="81" xfId="0" applyNumberFormat="1" applyFont="1" applyFill="1" applyBorder="1"/>
    <xf numFmtId="7" fontId="2" fillId="7" borderId="72" xfId="0" applyNumberFormat="1" applyFont="1" applyFill="1" applyBorder="1"/>
    <xf numFmtId="0" fontId="29" fillId="11" borderId="82" xfId="0" applyFont="1" applyFill="1" applyBorder="1"/>
    <xf numFmtId="7" fontId="2" fillId="7" borderId="83" xfId="0" applyNumberFormat="1" applyFont="1" applyFill="1" applyBorder="1"/>
    <xf numFmtId="0" fontId="2" fillId="6" borderId="84" xfId="0" applyFont="1" applyFill="1" applyBorder="1"/>
    <xf numFmtId="0" fontId="2" fillId="14" borderId="71" xfId="0" applyFont="1" applyFill="1" applyBorder="1"/>
    <xf numFmtId="7" fontId="2" fillId="15" borderId="0" xfId="0" applyNumberFormat="1" applyFont="1" applyFill="1"/>
    <xf numFmtId="165" fontId="2" fillId="15" borderId="0" xfId="0" applyNumberFormat="1" applyFont="1" applyFill="1"/>
    <xf numFmtId="0" fontId="0" fillId="7" borderId="72" xfId="0" applyFill="1" applyBorder="1"/>
    <xf numFmtId="165" fontId="33" fillId="0" borderId="59" xfId="0" applyNumberFormat="1" applyFont="1" applyBorder="1" applyAlignment="1">
      <alignment horizontal="center"/>
    </xf>
    <xf numFmtId="0" fontId="33" fillId="0" borderId="73" xfId="0" applyFont="1" applyBorder="1" applyAlignment="1">
      <alignment horizontal="center"/>
    </xf>
    <xf numFmtId="0" fontId="35" fillId="16" borderId="74" xfId="0" applyFont="1" applyFill="1" applyBorder="1" applyAlignment="1">
      <alignment horizontal="left"/>
    </xf>
    <xf numFmtId="0" fontId="32" fillId="2" borderId="90" xfId="0" applyFont="1" applyFill="1" applyBorder="1" applyAlignment="1">
      <alignment horizontal="center" wrapText="1"/>
    </xf>
    <xf numFmtId="0" fontId="35" fillId="16" borderId="77" xfId="0" applyFont="1" applyFill="1" applyBorder="1" applyAlignment="1">
      <alignment horizontal="left"/>
    </xf>
    <xf numFmtId="0" fontId="37" fillId="2" borderId="1" xfId="0" applyFont="1" applyFill="1" applyBorder="1"/>
    <xf numFmtId="0" fontId="38" fillId="9" borderId="89" xfId="0" applyFont="1" applyFill="1" applyBorder="1"/>
    <xf numFmtId="0" fontId="33" fillId="19" borderId="0" xfId="0" applyFont="1" applyFill="1"/>
    <xf numFmtId="0" fontId="0" fillId="0" borderId="3" xfId="0" applyBorder="1"/>
    <xf numFmtId="0" fontId="31" fillId="9" borderId="89" xfId="0" applyFont="1" applyFill="1" applyBorder="1"/>
    <xf numFmtId="0" fontId="12" fillId="3" borderId="2" xfId="0" applyFont="1" applyFill="1" applyBorder="1"/>
    <xf numFmtId="0" fontId="31" fillId="7" borderId="89" xfId="0" applyFont="1" applyFill="1" applyBorder="1"/>
    <xf numFmtId="164" fontId="3" fillId="7" borderId="1" xfId="0" applyNumberFormat="1" applyFont="1" applyFill="1" applyBorder="1"/>
    <xf numFmtId="0" fontId="29" fillId="11" borderId="3" xfId="0" applyFont="1" applyFill="1" applyBorder="1" applyAlignment="1">
      <alignment horizontal="center" vertical="center"/>
    </xf>
    <xf numFmtId="164" fontId="2" fillId="17" borderId="91" xfId="0" applyNumberFormat="1" applyFont="1" applyFill="1" applyBorder="1"/>
    <xf numFmtId="0" fontId="4" fillId="4" borderId="2" xfId="0" applyFont="1" applyFill="1" applyBorder="1" applyAlignment="1">
      <alignment horizontal="center" vertical="center" wrapText="1"/>
    </xf>
    <xf numFmtId="164" fontId="2" fillId="17" borderId="92" xfId="0" applyNumberFormat="1" applyFont="1" applyFill="1" applyBorder="1"/>
    <xf numFmtId="164" fontId="2" fillId="12" borderId="2" xfId="0" applyNumberFormat="1" applyFont="1" applyFill="1" applyBorder="1"/>
    <xf numFmtId="0" fontId="0" fillId="8" borderId="0" xfId="0" applyFill="1"/>
    <xf numFmtId="0" fontId="3" fillId="0" borderId="3" xfId="0" applyFont="1" applyBorder="1"/>
    <xf numFmtId="0" fontId="0" fillId="0" borderId="5" xfId="0" applyBorder="1"/>
    <xf numFmtId="0" fontId="3" fillId="0" borderId="2" xfId="0" applyFont="1" applyBorder="1" applyAlignment="1">
      <alignment horizontal="left" vertical="top"/>
    </xf>
    <xf numFmtId="0" fontId="3" fillId="8" borderId="2" xfId="0" applyFont="1" applyFill="1" applyBorder="1"/>
    <xf numFmtId="0" fontId="12" fillId="3" borderId="45" xfId="0" applyFont="1" applyFill="1" applyBorder="1"/>
    <xf numFmtId="0" fontId="12" fillId="4" borderId="45" xfId="0" applyFont="1" applyFill="1" applyBorder="1"/>
    <xf numFmtId="0" fontId="31" fillId="7" borderId="95" xfId="0" applyFont="1" applyFill="1" applyBorder="1"/>
    <xf numFmtId="0" fontId="3" fillId="7" borderId="0" xfId="0" applyFont="1" applyFill="1"/>
    <xf numFmtId="164" fontId="3" fillId="7" borderId="41" xfId="0" applyNumberFormat="1" applyFont="1" applyFill="1" applyBorder="1"/>
    <xf numFmtId="0" fontId="31" fillId="20" borderId="95" xfId="0" applyFont="1" applyFill="1" applyBorder="1"/>
    <xf numFmtId="164" fontId="0" fillId="8" borderId="41" xfId="0" applyNumberFormat="1" applyFill="1" applyBorder="1"/>
    <xf numFmtId="0" fontId="3" fillId="2" borderId="43" xfId="0" applyFont="1" applyFill="1" applyBorder="1"/>
    <xf numFmtId="0" fontId="34" fillId="18" borderId="96" xfId="0" applyFont="1" applyFill="1" applyBorder="1"/>
    <xf numFmtId="0" fontId="2" fillId="2" borderId="25" xfId="0" applyFont="1" applyFill="1" applyBorder="1"/>
    <xf numFmtId="0" fontId="0" fillId="2" borderId="13" xfId="0" applyFill="1" applyBorder="1"/>
    <xf numFmtId="164" fontId="3" fillId="2" borderId="97" xfId="0" applyNumberFormat="1" applyFont="1" applyFill="1" applyBorder="1"/>
    <xf numFmtId="7" fontId="0" fillId="19" borderId="0" xfId="0" applyNumberFormat="1" applyFill="1"/>
    <xf numFmtId="0" fontId="42" fillId="0" borderId="51" xfId="0" applyFont="1" applyBorder="1"/>
    <xf numFmtId="165" fontId="33" fillId="0" borderId="73" xfId="0" applyNumberFormat="1" applyFont="1" applyBorder="1" applyAlignment="1">
      <alignment horizontal="center"/>
    </xf>
    <xf numFmtId="0" fontId="34" fillId="18" borderId="38" xfId="0" applyFont="1" applyFill="1" applyBorder="1"/>
    <xf numFmtId="0" fontId="31" fillId="9" borderId="0" xfId="0" applyFont="1" applyFill="1" applyAlignment="1">
      <alignment horizontal="left"/>
    </xf>
    <xf numFmtId="164" fontId="3" fillId="2" borderId="98" xfId="0" applyNumberFormat="1" applyFont="1" applyFill="1" applyBorder="1"/>
    <xf numFmtId="7" fontId="0" fillId="19" borderId="39" xfId="0" applyNumberFormat="1" applyFill="1" applyBorder="1"/>
    <xf numFmtId="7" fontId="0" fillId="19" borderId="26" xfId="0" applyNumberFormat="1" applyFill="1" applyBorder="1"/>
    <xf numFmtId="164" fontId="0" fillId="19" borderId="39" xfId="0" applyNumberFormat="1" applyFill="1" applyBorder="1"/>
    <xf numFmtId="43" fontId="0" fillId="0" borderId="1" xfId="3" applyFont="1" applyBorder="1"/>
    <xf numFmtId="164" fontId="0" fillId="0" borderId="1" xfId="0" applyNumberFormat="1" applyBorder="1"/>
    <xf numFmtId="0" fontId="31" fillId="9" borderId="62" xfId="0" applyFont="1" applyFill="1" applyBorder="1" applyAlignment="1">
      <alignment horizontal="left"/>
    </xf>
    <xf numFmtId="0" fontId="31" fillId="9" borderId="12" xfId="0" applyFont="1" applyFill="1" applyBorder="1" applyAlignment="1">
      <alignment horizontal="left"/>
    </xf>
    <xf numFmtId="0" fontId="41" fillId="8" borderId="36" xfId="0" applyFont="1" applyFill="1" applyBorder="1" applyAlignment="1">
      <alignment horizontal="left"/>
    </xf>
    <xf numFmtId="0" fontId="41" fillId="8" borderId="37" xfId="0" applyFont="1" applyFill="1" applyBorder="1" applyAlignment="1">
      <alignment horizontal="left"/>
    </xf>
    <xf numFmtId="0" fontId="41" fillId="8" borderId="38" xfId="0" applyFont="1" applyFill="1" applyBorder="1" applyAlignment="1">
      <alignment horizontal="left"/>
    </xf>
    <xf numFmtId="0" fontId="41" fillId="8" borderId="39" xfId="0" applyFont="1" applyFill="1" applyBorder="1" applyAlignment="1">
      <alignment horizontal="left"/>
    </xf>
    <xf numFmtId="0" fontId="10" fillId="8" borderId="38" xfId="0" applyFont="1" applyFill="1" applyBorder="1" applyAlignment="1">
      <alignment horizontal="center" vertical="center"/>
    </xf>
    <xf numFmtId="0" fontId="10" fillId="8" borderId="39" xfId="0" applyFont="1" applyFill="1" applyBorder="1" applyAlignment="1">
      <alignment horizontal="center" vertical="center"/>
    </xf>
    <xf numFmtId="0" fontId="8" fillId="0" borderId="0" xfId="0" applyFont="1" applyAlignment="1">
      <alignment horizontal="center" vertical="center" wrapText="1"/>
    </xf>
    <xf numFmtId="0" fontId="0" fillId="0" borderId="0" xfId="0" applyAlignment="1">
      <alignment horizontal="center" vertical="center" wrapText="1"/>
    </xf>
    <xf numFmtId="0" fontId="15" fillId="0" borderId="0" xfId="0" applyFont="1" applyAlignment="1">
      <alignment horizontal="center" vertical="center" wrapText="1"/>
    </xf>
    <xf numFmtId="0" fontId="7" fillId="0" borderId="0" xfId="0" applyFont="1" applyAlignment="1">
      <alignment horizontal="center" vertical="top"/>
    </xf>
    <xf numFmtId="0" fontId="14" fillId="0" borderId="0" xfId="0" applyFont="1" applyAlignment="1">
      <alignment horizontal="center" vertical="top"/>
    </xf>
    <xf numFmtId="0" fontId="36" fillId="0" borderId="0" xfId="1" applyFont="1" applyFill="1" applyAlignment="1">
      <alignment horizontal="center" vertical="center"/>
    </xf>
    <xf numFmtId="0" fontId="0" fillId="0" borderId="0" xfId="0" applyAlignment="1">
      <alignment horizontal="center" vertical="center"/>
    </xf>
    <xf numFmtId="0" fontId="13" fillId="0" borderId="71" xfId="0" applyFont="1" applyBorder="1" applyAlignment="1">
      <alignment horizontal="center" vertical="center" wrapText="1"/>
    </xf>
    <xf numFmtId="0" fontId="13" fillId="0" borderId="0" xfId="0" applyFont="1" applyAlignment="1">
      <alignment horizontal="center" vertical="center" wrapText="1"/>
    </xf>
    <xf numFmtId="0" fontId="13" fillId="0" borderId="72" xfId="0" applyFont="1" applyBorder="1" applyAlignment="1">
      <alignment horizontal="center" vertical="center" wrapText="1"/>
    </xf>
    <xf numFmtId="0" fontId="0" fillId="0" borderId="71" xfId="0" applyBorder="1" applyAlignment="1">
      <alignment horizontal="left" vertical="top" wrapText="1"/>
    </xf>
    <xf numFmtId="0" fontId="0" fillId="0" borderId="0" xfId="0" applyAlignment="1">
      <alignment horizontal="left" vertical="top" wrapText="1"/>
    </xf>
    <xf numFmtId="0" fontId="0" fillId="0" borderId="72" xfId="0" applyBorder="1" applyAlignment="1">
      <alignment horizontal="left" vertical="top" wrapText="1"/>
    </xf>
    <xf numFmtId="0" fontId="0" fillId="0" borderId="78" xfId="0" applyBorder="1" applyAlignment="1">
      <alignment horizontal="left" vertical="top" wrapText="1"/>
    </xf>
    <xf numFmtId="0" fontId="0" fillId="0" borderId="27" xfId="0" applyBorder="1" applyAlignment="1">
      <alignment horizontal="left" vertical="top" wrapText="1"/>
    </xf>
    <xf numFmtId="0" fontId="0" fillId="0" borderId="79" xfId="0" applyBorder="1" applyAlignment="1">
      <alignment horizontal="left" vertical="top" wrapText="1"/>
    </xf>
    <xf numFmtId="0" fontId="2" fillId="0" borderId="8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88" xfId="0" applyFont="1" applyBorder="1" applyAlignment="1">
      <alignment horizontal="center" vertical="center" wrapText="1"/>
    </xf>
    <xf numFmtId="166" fontId="6" fillId="0" borderId="71" xfId="0" applyNumberFormat="1" applyFont="1" applyBorder="1" applyAlignment="1">
      <alignment horizontal="center" vertical="center" wrapText="1"/>
    </xf>
    <xf numFmtId="166" fontId="6" fillId="0" borderId="0" xfId="0" applyNumberFormat="1" applyFont="1" applyAlignment="1">
      <alignment horizontal="center" vertical="center" wrapText="1"/>
    </xf>
    <xf numFmtId="166" fontId="6" fillId="0" borderId="72" xfId="0" applyNumberFormat="1" applyFont="1" applyBorder="1" applyAlignment="1">
      <alignment horizontal="center" vertical="center" wrapText="1"/>
    </xf>
    <xf numFmtId="0" fontId="32" fillId="2" borderId="59" xfId="0" applyFont="1" applyFill="1" applyBorder="1" applyAlignment="1">
      <alignment horizontal="center" vertical="center" wrapText="1"/>
    </xf>
    <xf numFmtId="0" fontId="32" fillId="2" borderId="73" xfId="0" applyFont="1" applyFill="1" applyBorder="1" applyAlignment="1">
      <alignment horizontal="center" vertical="center" wrapText="1"/>
    </xf>
    <xf numFmtId="165" fontId="33" fillId="0" borderId="59" xfId="0" applyNumberFormat="1" applyFont="1" applyBorder="1" applyAlignment="1">
      <alignment horizontal="center"/>
    </xf>
    <xf numFmtId="0" fontId="33" fillId="0" borderId="73" xfId="0" applyFont="1" applyBorder="1" applyAlignment="1">
      <alignment horizontal="center"/>
    </xf>
    <xf numFmtId="164" fontId="3" fillId="5" borderId="4" xfId="0" applyNumberFormat="1" applyFont="1" applyFill="1" applyBorder="1" applyAlignment="1">
      <alignment horizontal="right"/>
    </xf>
    <xf numFmtId="164" fontId="3" fillId="5" borderId="76" xfId="0" applyNumberFormat="1" applyFont="1" applyFill="1" applyBorder="1" applyAlignment="1">
      <alignment horizontal="right"/>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70" xfId="0" applyFont="1" applyBorder="1" applyAlignment="1">
      <alignment horizontal="center" vertical="center" wrapText="1"/>
    </xf>
    <xf numFmtId="0" fontId="6" fillId="0" borderId="71" xfId="0" applyFont="1" applyBorder="1" applyAlignment="1">
      <alignment horizontal="center" vertical="center" wrapText="1"/>
    </xf>
    <xf numFmtId="0" fontId="6" fillId="0" borderId="0" xfId="0" applyFont="1" applyAlignment="1">
      <alignment horizontal="center" vertical="center" wrapText="1"/>
    </xf>
    <xf numFmtId="0" fontId="6" fillId="0" borderId="72" xfId="0" applyFont="1" applyBorder="1" applyAlignment="1">
      <alignment horizontal="center" vertical="center" wrapText="1"/>
    </xf>
    <xf numFmtId="0" fontId="5" fillId="0" borderId="71" xfId="0" applyFont="1" applyBorder="1" applyAlignment="1">
      <alignment horizontal="center" vertical="top" wrapText="1"/>
    </xf>
    <xf numFmtId="0" fontId="5" fillId="0" borderId="0" xfId="0" applyFont="1" applyAlignment="1">
      <alignment horizontal="center" vertical="top" wrapText="1"/>
    </xf>
    <xf numFmtId="0" fontId="5" fillId="0" borderId="72" xfId="0" applyFont="1" applyBorder="1" applyAlignment="1">
      <alignment horizontal="center" vertical="top" wrapText="1"/>
    </xf>
    <xf numFmtId="0" fontId="10" fillId="7" borderId="71" xfId="0" applyFont="1" applyFill="1" applyBorder="1" applyAlignment="1">
      <alignment horizontal="center"/>
    </xf>
    <xf numFmtId="0" fontId="10" fillId="7" borderId="0" xfId="0" applyFont="1" applyFill="1" applyAlignment="1">
      <alignment horizontal="center"/>
    </xf>
    <xf numFmtId="0" fontId="10" fillId="7" borderId="72" xfId="0" applyFont="1" applyFill="1" applyBorder="1" applyAlignment="1">
      <alignment horizontal="center"/>
    </xf>
    <xf numFmtId="0" fontId="9" fillId="0" borderId="68" xfId="0" applyFont="1" applyBorder="1" applyAlignment="1">
      <alignment horizontal="left" vertical="center" wrapText="1"/>
    </xf>
    <xf numFmtId="0" fontId="9" fillId="0" borderId="69" xfId="0" applyFont="1" applyBorder="1" applyAlignment="1">
      <alignment horizontal="left" vertical="center" wrapText="1"/>
    </xf>
    <xf numFmtId="0" fontId="9" fillId="0" borderId="70" xfId="0" applyFont="1" applyBorder="1" applyAlignment="1">
      <alignment horizontal="left" vertical="center" wrapText="1"/>
    </xf>
    <xf numFmtId="0" fontId="9" fillId="0" borderId="71" xfId="0" applyFont="1" applyBorder="1" applyAlignment="1">
      <alignment horizontal="left" vertical="center" wrapText="1"/>
    </xf>
    <xf numFmtId="0" fontId="9" fillId="0" borderId="0" xfId="0" applyFont="1" applyAlignment="1">
      <alignment horizontal="left" vertical="center" wrapText="1"/>
    </xf>
    <xf numFmtId="0" fontId="9" fillId="0" borderId="72" xfId="0" applyFont="1" applyBorder="1" applyAlignment="1">
      <alignment horizontal="left" vertical="center" wrapText="1"/>
    </xf>
    <xf numFmtId="0" fontId="9" fillId="0" borderId="78" xfId="0" applyFont="1" applyBorder="1" applyAlignment="1">
      <alignment horizontal="left" vertical="center" wrapText="1"/>
    </xf>
    <xf numFmtId="0" fontId="9" fillId="0" borderId="27" xfId="0" applyFont="1" applyBorder="1" applyAlignment="1">
      <alignment horizontal="left" vertical="center" wrapText="1"/>
    </xf>
    <xf numFmtId="0" fontId="9" fillId="0" borderId="79" xfId="0" applyFont="1" applyBorder="1" applyAlignment="1">
      <alignment horizontal="left" vertical="center" wrapText="1"/>
    </xf>
    <xf numFmtId="0" fontId="25" fillId="0" borderId="68" xfId="0" applyFont="1" applyBorder="1" applyAlignment="1">
      <alignment horizontal="left" vertical="center" wrapText="1"/>
    </xf>
    <xf numFmtId="0" fontId="25" fillId="0" borderId="69" xfId="0" applyFont="1" applyBorder="1" applyAlignment="1">
      <alignment horizontal="left" vertical="center" wrapText="1"/>
    </xf>
    <xf numFmtId="0" fontId="25" fillId="0" borderId="70" xfId="0" applyFont="1" applyBorder="1" applyAlignment="1">
      <alignment horizontal="left" vertical="center" wrapText="1"/>
    </xf>
    <xf numFmtId="0" fontId="25" fillId="0" borderId="78" xfId="0" applyFont="1" applyBorder="1" applyAlignment="1">
      <alignment horizontal="left" vertical="center" wrapText="1"/>
    </xf>
    <xf numFmtId="0" fontId="25" fillId="0" borderId="27" xfId="0" applyFont="1" applyBorder="1" applyAlignment="1">
      <alignment horizontal="left" vertical="center" wrapText="1"/>
    </xf>
    <xf numFmtId="0" fontId="25" fillId="0" borderId="79" xfId="0" applyFont="1" applyBorder="1" applyAlignment="1">
      <alignment horizontal="left" vertical="center" wrapText="1"/>
    </xf>
    <xf numFmtId="0" fontId="26" fillId="0" borderId="71" xfId="0" applyFont="1" applyBorder="1" applyAlignment="1">
      <alignment horizontal="center" vertical="center"/>
    </xf>
    <xf numFmtId="0" fontId="26" fillId="0" borderId="0" xfId="0" applyFont="1" applyAlignment="1">
      <alignment horizontal="center" vertical="center"/>
    </xf>
    <xf numFmtId="0" fontId="26" fillId="0" borderId="72" xfId="0" applyFont="1" applyBorder="1" applyAlignment="1">
      <alignment horizontal="center" vertical="center"/>
    </xf>
    <xf numFmtId="0" fontId="26" fillId="0" borderId="78" xfId="0" applyFont="1" applyBorder="1" applyAlignment="1">
      <alignment horizontal="center" vertical="center"/>
    </xf>
    <xf numFmtId="0" fontId="26" fillId="0" borderId="27" xfId="0" applyFont="1" applyBorder="1" applyAlignment="1">
      <alignment horizontal="center" vertical="center"/>
    </xf>
    <xf numFmtId="0" fontId="26" fillId="0" borderId="79" xfId="0" applyFont="1" applyBorder="1" applyAlignment="1">
      <alignment horizontal="center" vertical="center"/>
    </xf>
    <xf numFmtId="0" fontId="0" fillId="0" borderId="85" xfId="0" applyBorder="1" applyAlignment="1">
      <alignment vertical="top"/>
    </xf>
    <xf numFmtId="0" fontId="0" fillId="0" borderId="86" xfId="0" applyBorder="1" applyAlignment="1">
      <alignment vertical="top"/>
    </xf>
    <xf numFmtId="0" fontId="39" fillId="0" borderId="36" xfId="0" applyFont="1" applyBorder="1" applyAlignment="1">
      <alignment horizontal="left" vertical="top"/>
    </xf>
    <xf numFmtId="0" fontId="40" fillId="0" borderId="37" xfId="0" applyFont="1" applyBorder="1" applyAlignment="1">
      <alignment horizontal="left" vertical="top"/>
    </xf>
    <xf numFmtId="0" fontId="40" fillId="0" borderId="38" xfId="0" applyFont="1" applyBorder="1" applyAlignment="1">
      <alignment horizontal="left" vertical="top"/>
    </xf>
    <xf numFmtId="0" fontId="40" fillId="0" borderId="39" xfId="0" applyFont="1" applyBorder="1" applyAlignment="1">
      <alignment horizontal="left" vertical="top"/>
    </xf>
    <xf numFmtId="0" fontId="40" fillId="0" borderId="25" xfId="0" applyFont="1" applyBorder="1" applyAlignment="1">
      <alignment horizontal="left" vertical="top"/>
    </xf>
    <xf numFmtId="0" fontId="40" fillId="0" borderId="26" xfId="0" applyFont="1" applyBorder="1" applyAlignment="1">
      <alignment horizontal="left" vertical="top"/>
    </xf>
    <xf numFmtId="0" fontId="0" fillId="0" borderId="68" xfId="0" applyBorder="1" applyAlignment="1">
      <alignment horizontal="left" vertical="center" wrapText="1"/>
    </xf>
    <xf numFmtId="0" fontId="0" fillId="0" borderId="69" xfId="0" applyBorder="1" applyAlignment="1">
      <alignment horizontal="left" vertical="center" wrapText="1"/>
    </xf>
    <xf numFmtId="0" fontId="0" fillId="0" borderId="70" xfId="0" applyBorder="1" applyAlignment="1">
      <alignment horizontal="left" vertical="center" wrapText="1"/>
    </xf>
    <xf numFmtId="0" fontId="0" fillId="0" borderId="71" xfId="0" applyBorder="1" applyAlignment="1">
      <alignment horizontal="left" vertical="center" wrapText="1"/>
    </xf>
    <xf numFmtId="0" fontId="0" fillId="0" borderId="0" xfId="0" applyAlignment="1">
      <alignment horizontal="left" vertical="center" wrapText="1"/>
    </xf>
    <xf numFmtId="0" fontId="0" fillId="0" borderId="72" xfId="0" applyBorder="1" applyAlignment="1">
      <alignment horizontal="left" vertical="center" wrapText="1"/>
    </xf>
    <xf numFmtId="0" fontId="0" fillId="0" borderId="78" xfId="0" applyBorder="1" applyAlignment="1">
      <alignment horizontal="left" vertical="center" wrapText="1"/>
    </xf>
    <xf numFmtId="0" fontId="0" fillId="0" borderId="27" xfId="0" applyBorder="1" applyAlignment="1">
      <alignment horizontal="left" vertical="center" wrapText="1"/>
    </xf>
    <xf numFmtId="0" fontId="0" fillId="0" borderId="79" xfId="0" applyBorder="1" applyAlignment="1">
      <alignment horizontal="left" vertical="center" wrapText="1"/>
    </xf>
    <xf numFmtId="0" fontId="5" fillId="0" borderId="68" xfId="0" applyFont="1" applyBorder="1" applyAlignment="1">
      <alignment horizontal="center" wrapText="1"/>
    </xf>
    <xf numFmtId="0" fontId="5" fillId="0" borderId="69" xfId="0" applyFont="1" applyBorder="1" applyAlignment="1">
      <alignment horizontal="center" wrapText="1"/>
    </xf>
    <xf numFmtId="0" fontId="5" fillId="0" borderId="70" xfId="0" applyFont="1" applyBorder="1" applyAlignment="1">
      <alignment horizontal="center" wrapText="1"/>
    </xf>
    <xf numFmtId="0" fontId="27" fillId="0" borderId="71" xfId="0" applyFont="1" applyBorder="1" applyAlignment="1">
      <alignment horizontal="center" vertical="center" wrapText="1"/>
    </xf>
    <xf numFmtId="0" fontId="27" fillId="0" borderId="0" xfId="0" applyFont="1" applyAlignment="1">
      <alignment horizontal="center" vertical="center" wrapText="1"/>
    </xf>
    <xf numFmtId="0" fontId="27" fillId="0" borderId="72" xfId="0" applyFont="1" applyBorder="1" applyAlignment="1">
      <alignment horizontal="center" vertical="center" wrapText="1"/>
    </xf>
    <xf numFmtId="166" fontId="27" fillId="0" borderId="71" xfId="0" applyNumberFormat="1" applyFont="1" applyBorder="1" applyAlignment="1">
      <alignment horizontal="center" vertical="center" wrapText="1"/>
    </xf>
    <xf numFmtId="166" fontId="27" fillId="0" borderId="0" xfId="0" applyNumberFormat="1" applyFont="1" applyAlignment="1">
      <alignment horizontal="center" vertical="center" wrapText="1"/>
    </xf>
    <xf numFmtId="166" fontId="27" fillId="0" borderId="72" xfId="0" applyNumberFormat="1" applyFont="1" applyBorder="1" applyAlignment="1">
      <alignment horizontal="center" vertical="center" wrapText="1"/>
    </xf>
    <xf numFmtId="14" fontId="3" fillId="8" borderId="45" xfId="0" applyNumberFormat="1" applyFont="1" applyFill="1" applyBorder="1" applyAlignment="1">
      <alignment horizontal="left" vertical="top"/>
    </xf>
    <xf numFmtId="0" fontId="3" fillId="8" borderId="93" xfId="0" applyFont="1" applyFill="1" applyBorder="1" applyAlignment="1">
      <alignment horizontal="left" vertical="top"/>
    </xf>
    <xf numFmtId="0" fontId="3" fillId="8" borderId="94" xfId="0" applyFont="1" applyFill="1" applyBorder="1" applyAlignment="1">
      <alignment horizontal="left" vertical="top"/>
    </xf>
    <xf numFmtId="0" fontId="10" fillId="9" borderId="47" xfId="0" applyFont="1" applyFill="1" applyBorder="1" applyAlignment="1">
      <alignment vertical="center"/>
    </xf>
    <xf numFmtId="0" fontId="10" fillId="9" borderId="12" xfId="0" applyFont="1" applyFill="1" applyBorder="1" applyAlignment="1">
      <alignment vertical="center"/>
    </xf>
    <xf numFmtId="0" fontId="10" fillId="9" borderId="48" xfId="0" applyFont="1" applyFill="1" applyBorder="1" applyAlignment="1">
      <alignment vertical="center"/>
    </xf>
    <xf numFmtId="0" fontId="10" fillId="9" borderId="57" xfId="0" applyFont="1" applyFill="1" applyBorder="1" applyAlignment="1">
      <alignment horizontal="left" vertical="center"/>
    </xf>
    <xf numFmtId="0" fontId="10" fillId="9" borderId="29" xfId="0" applyFont="1" applyFill="1" applyBorder="1" applyAlignment="1">
      <alignment horizontal="left" vertical="center"/>
    </xf>
    <xf numFmtId="0" fontId="10" fillId="9" borderId="58" xfId="0" applyFont="1" applyFill="1" applyBorder="1" applyAlignment="1">
      <alignment horizontal="left" vertical="center"/>
    </xf>
    <xf numFmtId="0" fontId="22" fillId="0" borderId="20" xfId="0" applyFont="1" applyBorder="1" applyAlignment="1">
      <alignment horizontal="center"/>
    </xf>
    <xf numFmtId="0" fontId="22" fillId="0" borderId="21" xfId="0" applyFont="1" applyBorder="1" applyAlignment="1">
      <alignment horizontal="center"/>
    </xf>
    <xf numFmtId="167" fontId="10" fillId="0" borderId="18" xfId="0" applyNumberFormat="1" applyFont="1" applyBorder="1" applyAlignment="1">
      <alignment horizontal="center"/>
    </xf>
    <xf numFmtId="167" fontId="10" fillId="0" borderId="14" xfId="0" applyNumberFormat="1" applyFont="1" applyBorder="1" applyAlignment="1">
      <alignment horizontal="center"/>
    </xf>
    <xf numFmtId="0" fontId="21" fillId="0" borderId="6" xfId="0" applyFont="1" applyBorder="1" applyAlignment="1">
      <alignment horizontal="left"/>
    </xf>
    <xf numFmtId="0" fontId="21" fillId="0" borderId="12" xfId="0" applyFont="1" applyBorder="1" applyAlignment="1">
      <alignment horizontal="left"/>
    </xf>
    <xf numFmtId="0" fontId="21" fillId="0" borderId="7" xfId="0" applyFont="1" applyBorder="1" applyAlignment="1">
      <alignment horizontal="left"/>
    </xf>
    <xf numFmtId="0" fontId="0" fillId="0" borderId="22" xfId="0" applyBorder="1" applyAlignment="1">
      <alignment horizontal="center"/>
    </xf>
    <xf numFmtId="0" fontId="0" fillId="0" borderId="0" xfId="0" applyAlignment="1">
      <alignment horizontal="center"/>
    </xf>
    <xf numFmtId="0" fontId="0" fillId="0" borderId="24" xfId="0" applyBorder="1" applyAlignment="1">
      <alignment horizontal="center"/>
    </xf>
    <xf numFmtId="0" fontId="0" fillId="0" borderId="18" xfId="0" applyBorder="1" applyAlignment="1">
      <alignment horizontal="center"/>
    </xf>
    <xf numFmtId="0" fontId="19" fillId="0" borderId="22" xfId="0" applyFont="1" applyBorder="1" applyAlignment="1">
      <alignment horizontal="center" vertical="top" wrapText="1"/>
    </xf>
    <xf numFmtId="0" fontId="19" fillId="0" borderId="0" xfId="0" applyFont="1" applyAlignment="1">
      <alignment horizontal="center" vertical="top" wrapText="1"/>
    </xf>
    <xf numFmtId="0" fontId="19" fillId="0" borderId="23" xfId="0" applyFont="1" applyBorder="1" applyAlignment="1">
      <alignment horizontal="center" vertical="top"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0" xfId="0" applyFont="1" applyAlignment="1">
      <alignment horizontal="center" vertical="center" wrapText="1"/>
    </xf>
    <xf numFmtId="0" fontId="18" fillId="0" borderId="23" xfId="0" applyFont="1" applyBorder="1" applyAlignment="1">
      <alignment horizontal="center" vertical="center" wrapText="1"/>
    </xf>
    <xf numFmtId="0" fontId="16" fillId="0" borderId="19" xfId="0" applyFont="1" applyBorder="1" applyAlignment="1">
      <alignment horizontal="center"/>
    </xf>
    <xf numFmtId="0" fontId="16" fillId="0" borderId="20" xfId="0" applyFont="1" applyBorder="1" applyAlignment="1">
      <alignment horizontal="center"/>
    </xf>
    <xf numFmtId="0" fontId="16" fillId="0" borderId="21" xfId="0" applyFont="1" applyBorder="1" applyAlignment="1">
      <alignment horizontal="center"/>
    </xf>
    <xf numFmtId="0" fontId="16" fillId="0" borderId="24" xfId="0" applyFont="1" applyBorder="1" applyAlignment="1">
      <alignment horizontal="center"/>
    </xf>
    <xf numFmtId="0" fontId="16" fillId="0" borderId="18" xfId="0" applyFont="1" applyBorder="1" applyAlignment="1">
      <alignment horizontal="center"/>
    </xf>
    <xf numFmtId="0" fontId="16" fillId="0" borderId="14" xfId="0" applyFont="1" applyBorder="1" applyAlignment="1">
      <alignment horizontal="center"/>
    </xf>
    <xf numFmtId="167" fontId="3" fillId="0" borderId="27" xfId="0" applyNumberFormat="1" applyFont="1" applyBorder="1" applyAlignment="1">
      <alignment horizontal="left"/>
    </xf>
    <xf numFmtId="0" fontId="20" fillId="0" borderId="0" xfId="0" applyFont="1" applyAlignment="1">
      <alignment horizontal="center" wrapText="1"/>
    </xf>
    <xf numFmtId="166" fontId="20" fillId="0" borderId="0" xfId="0" applyNumberFormat="1" applyFont="1" applyAlignment="1">
      <alignment horizontal="center" vertical="top" wrapText="1"/>
    </xf>
    <xf numFmtId="0" fontId="20" fillId="0" borderId="22" xfId="0" applyFont="1" applyBorder="1" applyAlignment="1">
      <alignment horizontal="center" vertical="top" wrapText="1"/>
    </xf>
    <xf numFmtId="0" fontId="20" fillId="0" borderId="0" xfId="0" applyFont="1" applyAlignment="1">
      <alignment horizontal="center" vertical="top" wrapText="1"/>
    </xf>
    <xf numFmtId="0" fontId="20" fillId="0" borderId="23" xfId="0" applyFont="1" applyBorder="1" applyAlignment="1">
      <alignment horizontal="center" vertical="top" wrapText="1"/>
    </xf>
    <xf numFmtId="0" fontId="20" fillId="0" borderId="24" xfId="0" applyFont="1" applyBorder="1" applyAlignment="1">
      <alignment horizontal="center" vertical="top" wrapText="1"/>
    </xf>
    <xf numFmtId="0" fontId="20" fillId="0" borderId="18" xfId="0" applyFont="1" applyBorder="1" applyAlignment="1">
      <alignment horizontal="center" vertical="top" wrapText="1"/>
    </xf>
    <xf numFmtId="0" fontId="20" fillId="0" borderId="14" xfId="0" applyFont="1" applyBorder="1" applyAlignment="1">
      <alignment horizontal="center"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166" fontId="23" fillId="0" borderId="3" xfId="0" applyNumberFormat="1" applyFont="1" applyBorder="1" applyAlignment="1">
      <alignment horizontal="center" vertical="center" wrapText="1"/>
    </xf>
    <xf numFmtId="166" fontId="23" fillId="0" borderId="4" xfId="0" applyNumberFormat="1" applyFont="1" applyBorder="1" applyAlignment="1">
      <alignment horizontal="center" vertical="center" wrapText="1"/>
    </xf>
    <xf numFmtId="166" fontId="23" fillId="0" borderId="5" xfId="0" applyNumberFormat="1" applyFont="1" applyBorder="1" applyAlignment="1">
      <alignment horizontal="center" vertical="center" wrapText="1"/>
    </xf>
    <xf numFmtId="0" fontId="0" fillId="0" borderId="24" xfId="0" applyBorder="1" applyAlignment="1">
      <alignment horizontal="left" vertical="top" wrapText="1"/>
    </xf>
    <xf numFmtId="0" fontId="0" fillId="0" borderId="18" xfId="0" applyBorder="1" applyAlignment="1">
      <alignment horizontal="left" vertical="top" wrapText="1"/>
    </xf>
    <xf numFmtId="0" fontId="0" fillId="0" borderId="14" xfId="0" applyBorder="1" applyAlignment="1">
      <alignment horizontal="left" vertical="top" wrapText="1"/>
    </xf>
  </cellXfs>
  <cellStyles count="4">
    <cellStyle name="Comma" xfId="3" builtinId="3"/>
    <cellStyle name="Currency 3 2" xfId="2" xr:uid="{CFDCB6D3-F0FD-4518-B2A0-5E9E715807E3}"/>
    <cellStyle name="Hyperlink" xfId="1" builtinId="8"/>
    <cellStyle name="Normal" xfId="0" builtinId="0"/>
  </cellStyles>
  <dxfs count="18">
    <dxf>
      <fill>
        <patternFill>
          <fgColor theme="0"/>
        </patternFill>
      </fill>
    </dxf>
    <dxf>
      <font>
        <b/>
        <color theme="4" tint="-0.249977111117893"/>
      </font>
      <fill>
        <patternFill patternType="none">
          <fgColor indexed="64"/>
          <bgColor auto="1"/>
        </patternFill>
      </fill>
    </dxf>
    <dxf>
      <fill>
        <patternFill>
          <bgColor theme="3" tint="0.749961851863155"/>
        </patternFill>
      </fill>
    </dxf>
    <dxf>
      <font>
        <b/>
        <i val="0"/>
        <color theme="0"/>
      </font>
      <fill>
        <patternFill>
          <bgColor theme="4"/>
        </patternFill>
      </fill>
    </dxf>
    <dxf>
      <fill>
        <patternFill>
          <fgColor theme="0"/>
        </patternFill>
      </fill>
    </dxf>
    <dxf>
      <font>
        <b/>
        <i val="0"/>
        <strike val="0"/>
      </font>
      <fill>
        <patternFill>
          <bgColor theme="6" tint="0.79998168889431442"/>
        </patternFill>
      </fill>
      <border diagonalUp="0" diagonalDown="0">
        <left/>
        <right/>
        <top/>
        <bottom/>
        <vertical/>
        <horizontal/>
      </border>
    </dxf>
    <dxf>
      <font>
        <b/>
        <color theme="1"/>
      </font>
      <fill>
        <patternFill patternType="none">
          <fgColor indexed="64"/>
          <bgColor auto="1"/>
        </patternFill>
      </fill>
      <border diagonalUp="0" diagonalDown="0">
        <left/>
        <right/>
        <top/>
        <bottom/>
        <vertical/>
        <horizontal/>
      </border>
    </dxf>
    <dxf>
      <font>
        <b/>
        <i val="0"/>
        <color theme="1"/>
      </font>
      <fill>
        <patternFill>
          <bgColor theme="2" tint="-9.9948118533890809E-2"/>
        </patternFill>
      </fill>
      <border diagonalUp="0" diagonalDown="0">
        <left style="thin">
          <color auto="1"/>
        </left>
        <right style="thin">
          <color auto="1"/>
        </right>
        <top style="thin">
          <color auto="1"/>
        </top>
        <bottom style="thin">
          <color auto="1"/>
        </bottom>
        <vertical/>
        <horizontal/>
      </border>
    </dxf>
    <dxf>
      <font>
        <b/>
        <i val="0"/>
        <color theme="1"/>
      </font>
      <fill>
        <patternFill>
          <fgColor rgb="FFFFC000"/>
          <bgColor theme="2"/>
        </patternFill>
      </fill>
      <border diagonalUp="0" diagonalDown="0">
        <left style="thin">
          <color auto="1"/>
        </left>
        <right style="thin">
          <color auto="1"/>
        </right>
        <top style="thin">
          <color auto="1"/>
        </top>
        <bottom style="thin">
          <color auto="1"/>
        </bottom>
        <vertical/>
        <horizontal/>
      </border>
    </dxf>
    <dxf>
      <fill>
        <patternFill patternType="none">
          <fgColor indexed="64"/>
          <bgColor auto="1"/>
        </patternFill>
      </fill>
    </dxf>
    <dxf>
      <font>
        <b val="0"/>
        <i val="0"/>
      </font>
    </dxf>
    <dxf>
      <font>
        <b val="0"/>
        <i val="0"/>
        <color theme="1"/>
      </font>
      <fill>
        <patternFill patternType="solid">
          <fgColor theme="0"/>
          <bgColor theme="0"/>
        </patternFill>
      </fill>
      <border>
        <left style="thin">
          <color rgb="FFF3B90E"/>
        </left>
        <right style="thin">
          <color rgb="FFF3B90E"/>
        </right>
        <top style="thin">
          <color rgb="FFF3B90E"/>
        </top>
        <bottom style="thin">
          <color rgb="FFF3B90E"/>
        </bottom>
        <horizontal style="thin">
          <color rgb="FFF3B90E"/>
        </horizontal>
      </border>
    </dxf>
    <dxf>
      <font>
        <b val="0"/>
        <i val="0"/>
        <color theme="1"/>
      </font>
      <fill>
        <patternFill>
          <fgColor theme="0"/>
          <bgColor rgb="FFFFFFFF"/>
        </patternFill>
      </fill>
      <border>
        <bottom style="thin">
          <color rgb="FFF3B90E"/>
        </bottom>
      </border>
    </dxf>
    <dxf>
      <font>
        <b/>
        <i val="0"/>
        <color theme="1"/>
      </font>
      <fill>
        <patternFill>
          <bgColor theme="0" tint="-4.9989318521683403E-2"/>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ont>
        <b/>
        <i val="0"/>
        <strike val="0"/>
        <color theme="1"/>
      </font>
      <fill>
        <patternFill patternType="solid">
          <fgColor auto="1"/>
          <bgColor theme="3" tint="0.89996032593768116"/>
        </patternFill>
      </fill>
      <border>
        <left style="thin">
          <color auto="1"/>
        </left>
        <right style="thin">
          <color auto="1"/>
        </right>
        <top style="thin">
          <color auto="1"/>
        </top>
        <bottom style="thin">
          <color auto="1"/>
        </bottom>
      </border>
    </dxf>
    <dxf>
      <font>
        <b/>
        <i val="0"/>
        <color theme="1"/>
      </font>
      <fill>
        <patternFill>
          <bgColor rgb="FFFFC000"/>
        </patternFill>
      </fill>
      <border diagonalUp="0" diagonalDown="0">
        <left/>
        <right/>
        <top/>
        <bottom/>
        <vertical/>
        <horizontal/>
      </border>
    </dxf>
    <dxf>
      <font>
        <b/>
        <i val="0"/>
        <color theme="0"/>
      </font>
      <fill>
        <patternFill>
          <bgColor rgb="FF0074B9"/>
        </patternFill>
      </fill>
      <border>
        <bottom style="thin">
          <color theme="0"/>
        </bottom>
      </border>
    </dxf>
    <dxf>
      <fill>
        <patternFill patternType="solid">
          <fgColor theme="4" tint="0.79998168889431442"/>
          <bgColor theme="4" tint="0.79998168889431442"/>
        </patternFill>
      </fill>
      <border>
        <vertical style="thin">
          <color theme="0"/>
        </vertical>
      </border>
    </dxf>
  </dxfs>
  <tableStyles count="1" defaultTableStyle="TableStyleMedium2" defaultPivotStyle="PivotStyleLight16">
    <tableStyle name="CountyClerkTheme" table="0" count="18" xr9:uid="{B3A533F8-3B7D-42F7-8362-350161F27188}">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Element type="firstSubtotalColumn" dxfId="8"/>
      <tableStyleElement type="firstSubtotalRow" dxfId="7"/>
      <tableStyleElement type="secondSubtotalRow" dxfId="6"/>
      <tableStyleElement type="thirdSubtotalRow" dxfId="5"/>
      <tableStyleElement type="firstColumnSubheading" dxfId="4"/>
      <tableStyleElement type="firstRowSubheading" dxfId="3"/>
      <tableStyleElement type="secondRowSubheading" dxfId="2"/>
      <tableStyleElement type="pageFieldLabels" dxfId="1"/>
      <tableStyleElement type="pageFieldValues" dxfId="0"/>
    </tableStyle>
  </tableStyles>
  <colors>
    <mruColors>
      <color rgb="FF0074B9"/>
      <color rgb="FF0073B1"/>
      <color rgb="FFFFFFFF"/>
      <color rgb="FF2A8BF6"/>
      <color rgb="FF6E96B2"/>
      <color rgb="FFB5FDBE"/>
      <color rgb="FFE0EBD7"/>
      <color rgb="FFF3B90E"/>
      <color rgb="FF3FAF01"/>
      <color rgb="FF8ED97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7/relationships/slicerCache" Target="slicerCaches/slicerCache1.xml"/><Relationship Id="rId18" Type="http://schemas.microsoft.com/office/2007/relationships/slicerCache" Target="slicerCaches/slicerCache6.xml"/><Relationship Id="rId26" Type="http://schemas.openxmlformats.org/officeDocument/2006/relationships/calcChain" Target="calcChain.xml"/><Relationship Id="rId3" Type="http://schemas.openxmlformats.org/officeDocument/2006/relationships/worksheet" Target="worksheets/sheet3.xml"/><Relationship Id="rId21" Type="http://schemas.microsoft.com/office/2007/relationships/slicerCache" Target="slicerCaches/slicerCache9.xml"/><Relationship Id="rId7" Type="http://schemas.openxmlformats.org/officeDocument/2006/relationships/worksheet" Target="worksheets/sheet7.xml"/><Relationship Id="rId12" Type="http://schemas.openxmlformats.org/officeDocument/2006/relationships/pivotCacheDefinition" Target="pivotCache/pivotCacheDefinition5.xml"/><Relationship Id="rId17" Type="http://schemas.microsoft.com/office/2007/relationships/slicerCache" Target="slicerCaches/slicerCache5.xml"/><Relationship Id="rId25" Type="http://schemas.openxmlformats.org/officeDocument/2006/relationships/sharedStrings" Target="sharedStrings.xml"/><Relationship Id="rId2" Type="http://schemas.openxmlformats.org/officeDocument/2006/relationships/worksheet" Target="worksheets/sheet2.xml"/><Relationship Id="rId16" Type="http://schemas.microsoft.com/office/2007/relationships/slicerCache" Target="slicerCaches/slicerCache4.xml"/><Relationship Id="rId20" Type="http://schemas.microsoft.com/office/2007/relationships/slicerCache" Target="slicerCaches/slicerCache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4.xml"/><Relationship Id="rId24" Type="http://schemas.openxmlformats.org/officeDocument/2006/relationships/styles" Target="styles.xml"/><Relationship Id="rId5" Type="http://schemas.openxmlformats.org/officeDocument/2006/relationships/worksheet" Target="worksheets/sheet5.xml"/><Relationship Id="rId15" Type="http://schemas.microsoft.com/office/2007/relationships/slicerCache" Target="slicerCaches/slicerCache3.xml"/><Relationship Id="rId23" Type="http://schemas.openxmlformats.org/officeDocument/2006/relationships/connections" Target="connections.xml"/><Relationship Id="rId10" Type="http://schemas.openxmlformats.org/officeDocument/2006/relationships/pivotCacheDefinition" Target="pivotCache/pivotCacheDefinition3.xml"/><Relationship Id="rId19" Type="http://schemas.microsoft.com/office/2007/relationships/slicerCache" Target="slicerCaches/slicerCache7.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microsoft.com/office/2007/relationships/slicerCache" Target="slicerCaches/slicerCache2.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Nav_Menu.html"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Nav_Menu.html"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Nav_Menu.html"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Nav_Menu.html"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Nav_Menu.html"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517072</xdr:colOff>
      <xdr:row>11</xdr:row>
      <xdr:rowOff>68035</xdr:rowOff>
    </xdr:from>
    <xdr:to>
      <xdr:col>9</xdr:col>
      <xdr:colOff>65107</xdr:colOff>
      <xdr:row>34</xdr:row>
      <xdr:rowOff>123197</xdr:rowOff>
    </xdr:to>
    <xdr:pic>
      <xdr:nvPicPr>
        <xdr:cNvPr id="3" name="Picture 2">
          <a:extLst>
            <a:ext uri="{FF2B5EF4-FFF2-40B4-BE49-F238E27FC236}">
              <a16:creationId xmlns:a16="http://schemas.microsoft.com/office/drawing/2014/main" id="{B6D90B9A-78A4-DE88-90AE-F00F6FD33B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9393" y="2163535"/>
          <a:ext cx="4446607" cy="44366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638176</xdr:colOff>
      <xdr:row>1</xdr:row>
      <xdr:rowOff>66675</xdr:rowOff>
    </xdr:from>
    <xdr:to>
      <xdr:col>5</xdr:col>
      <xdr:colOff>1456572</xdr:colOff>
      <xdr:row>8</xdr:row>
      <xdr:rowOff>180220</xdr:rowOff>
    </xdr:to>
    <xdr:pic>
      <xdr:nvPicPr>
        <xdr:cNvPr id="9" name="Picture 8">
          <a:hlinkClick xmlns:r="http://schemas.openxmlformats.org/officeDocument/2006/relationships" r:id="rId1"/>
          <a:extLst>
            <a:ext uri="{FF2B5EF4-FFF2-40B4-BE49-F238E27FC236}">
              <a16:creationId xmlns:a16="http://schemas.microsoft.com/office/drawing/2014/main" id="{C7CF2E3C-1BD2-FC91-4A3D-7EACE60F4B0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67501" y="838200"/>
          <a:ext cx="1570870" cy="1570870"/>
        </a:xfrm>
        <a:prstGeom prst="rect">
          <a:avLst/>
        </a:prstGeom>
      </xdr:spPr>
    </xdr:pic>
    <xdr:clientData/>
  </xdr:twoCellAnchor>
  <xdr:twoCellAnchor editAs="oneCell">
    <xdr:from>
      <xdr:col>5</xdr:col>
      <xdr:colOff>285750</xdr:colOff>
      <xdr:row>7</xdr:row>
      <xdr:rowOff>57150</xdr:rowOff>
    </xdr:from>
    <xdr:to>
      <xdr:col>6</xdr:col>
      <xdr:colOff>190499</xdr:colOff>
      <xdr:row>19</xdr:row>
      <xdr:rowOff>238125</xdr:rowOff>
    </xdr:to>
    <mc:AlternateContent xmlns:mc="http://schemas.openxmlformats.org/markup-compatibility/2006" xmlns:a14="http://schemas.microsoft.com/office/drawing/2010/main">
      <mc:Choice Requires="a14">
        <xdr:graphicFrame macro="">
          <xdr:nvGraphicFramePr>
            <xdr:cNvPr id="2" name="Account Type 1" hidden="1">
              <a:extLst>
                <a:ext uri="{FF2B5EF4-FFF2-40B4-BE49-F238E27FC236}">
                  <a16:creationId xmlns:a16="http://schemas.microsoft.com/office/drawing/2014/main" id="{A3578C95-0BD6-885C-9BBA-7A9ED9682CD9}"/>
                </a:ext>
              </a:extLst>
            </xdr:cNvPr>
            <xdr:cNvGraphicFramePr/>
          </xdr:nvGraphicFramePr>
          <xdr:xfrm>
            <a:off x="0" y="0"/>
            <a:ext cx="0" cy="0"/>
          </xdr:xfrm>
          <a:graphic>
            <a:graphicData uri="http://schemas.microsoft.com/office/drawing/2010/slicer">
              <sle:slicer xmlns:sle="http://schemas.microsoft.com/office/drawing/2010/slicer" name="Account Type 1"/>
            </a:graphicData>
          </a:graphic>
        </xdr:graphicFrame>
      </mc:Choice>
      <mc:Fallback xmlns="">
        <xdr:sp macro="" textlink="">
          <xdr:nvSpPr>
            <xdr:cNvPr id="0" name=""/>
            <xdr:cNvSpPr>
              <a:spLocks noTextEdit="1"/>
            </xdr:cNvSpPr>
          </xdr:nvSpPr>
          <xdr:spPr>
            <a:xfrm>
              <a:off x="6686550" y="1466850"/>
              <a:ext cx="1828800" cy="2667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9525</xdr:colOff>
      <xdr:row>7</xdr:row>
      <xdr:rowOff>142875</xdr:rowOff>
    </xdr:from>
    <xdr:to>
      <xdr:col>6</xdr:col>
      <xdr:colOff>1838325</xdr:colOff>
      <xdr:row>20</xdr:row>
      <xdr:rowOff>26194</xdr:rowOff>
    </xdr:to>
    <mc:AlternateContent xmlns:mc="http://schemas.openxmlformats.org/markup-compatibility/2006" xmlns:a14="http://schemas.microsoft.com/office/drawing/2010/main">
      <mc:Choice Requires="a14">
        <xdr:graphicFrame macro="">
          <xdr:nvGraphicFramePr>
            <xdr:cNvPr id="3" name="Fiscal Year 4" hidden="1">
              <a:extLst>
                <a:ext uri="{FF2B5EF4-FFF2-40B4-BE49-F238E27FC236}">
                  <a16:creationId xmlns:a16="http://schemas.microsoft.com/office/drawing/2014/main" id="{309907B7-8359-7BA7-D16C-F2CEB059E45B}"/>
                </a:ext>
              </a:extLst>
            </xdr:cNvPr>
            <xdr:cNvGraphicFramePr/>
          </xdr:nvGraphicFramePr>
          <xdr:xfrm>
            <a:off x="0" y="0"/>
            <a:ext cx="0" cy="0"/>
          </xdr:xfrm>
          <a:graphic>
            <a:graphicData uri="http://schemas.microsoft.com/office/drawing/2010/slicer">
              <sle:slicer xmlns:sle="http://schemas.microsoft.com/office/drawing/2010/slicer" name="Fiscal Year 4"/>
            </a:graphicData>
          </a:graphic>
        </xdr:graphicFrame>
      </mc:Choice>
      <mc:Fallback xmlns="">
        <xdr:sp macro="" textlink="">
          <xdr:nvSpPr>
            <xdr:cNvPr id="0" name=""/>
            <xdr:cNvSpPr>
              <a:spLocks noTextEdit="1"/>
            </xdr:cNvSpPr>
          </xdr:nvSpPr>
          <xdr:spPr>
            <a:xfrm>
              <a:off x="8334375" y="1552575"/>
              <a:ext cx="1828800" cy="2667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1743075</xdr:colOff>
      <xdr:row>10</xdr:row>
      <xdr:rowOff>19051</xdr:rowOff>
    </xdr:from>
    <xdr:to>
      <xdr:col>9</xdr:col>
      <xdr:colOff>276225</xdr:colOff>
      <xdr:row>16</xdr:row>
      <xdr:rowOff>171451</xdr:rowOff>
    </xdr:to>
    <mc:AlternateContent xmlns:mc="http://schemas.openxmlformats.org/markup-compatibility/2006" xmlns:a14="http://schemas.microsoft.com/office/drawing/2010/main">
      <mc:Choice Requires="a14">
        <xdr:graphicFrame macro="">
          <xdr:nvGraphicFramePr>
            <xdr:cNvPr id="6" name="Fiscal Year 1" hidden="1">
              <a:extLst>
                <a:ext uri="{FF2B5EF4-FFF2-40B4-BE49-F238E27FC236}">
                  <a16:creationId xmlns:a16="http://schemas.microsoft.com/office/drawing/2014/main" id="{38ECB6AF-BACD-47D8-A345-A90954DB0B14}"/>
                </a:ext>
              </a:extLst>
            </xdr:cNvPr>
            <xdr:cNvGraphicFramePr/>
          </xdr:nvGraphicFramePr>
          <xdr:xfrm>
            <a:off x="0" y="0"/>
            <a:ext cx="0" cy="0"/>
          </xdr:xfrm>
          <a:graphic>
            <a:graphicData uri="http://schemas.microsoft.com/office/drawing/2010/slicer">
              <sle:slicer xmlns:sle="http://schemas.microsoft.com/office/drawing/2010/slicer" name="Fiscal Year 1"/>
            </a:graphicData>
          </a:graphic>
        </xdr:graphicFrame>
      </mc:Choice>
      <mc:Fallback xmlns="">
        <xdr:sp macro="" textlink="">
          <xdr:nvSpPr>
            <xdr:cNvPr id="0" name=""/>
            <xdr:cNvSpPr>
              <a:spLocks noTextEdit="1"/>
            </xdr:cNvSpPr>
          </xdr:nvSpPr>
          <xdr:spPr>
            <a:xfrm>
              <a:off x="8162925" y="1676401"/>
              <a:ext cx="2228850" cy="15049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495300</xdr:colOff>
      <xdr:row>7</xdr:row>
      <xdr:rowOff>95250</xdr:rowOff>
    </xdr:from>
    <xdr:to>
      <xdr:col>13</xdr:col>
      <xdr:colOff>622187</xdr:colOff>
      <xdr:row>25</xdr:row>
      <xdr:rowOff>97633</xdr:rowOff>
    </xdr:to>
    <mc:AlternateContent xmlns:mc="http://schemas.openxmlformats.org/markup-compatibility/2006" xmlns:a14="http://schemas.microsoft.com/office/drawing/2010/main">
      <mc:Choice Requires="a14">
        <xdr:graphicFrame macro="">
          <xdr:nvGraphicFramePr>
            <xdr:cNvPr id="7" name="Organization 1" hidden="1">
              <a:extLst>
                <a:ext uri="{FF2B5EF4-FFF2-40B4-BE49-F238E27FC236}">
                  <a16:creationId xmlns:a16="http://schemas.microsoft.com/office/drawing/2014/main" id="{5919C1F3-DCEA-44B2-A2A5-A5CBADE7BA5D}"/>
                </a:ext>
              </a:extLst>
            </xdr:cNvPr>
            <xdr:cNvGraphicFramePr/>
          </xdr:nvGraphicFramePr>
          <xdr:xfrm>
            <a:off x="0" y="0"/>
            <a:ext cx="0" cy="0"/>
          </xdr:xfrm>
          <a:graphic>
            <a:graphicData uri="http://schemas.microsoft.com/office/drawing/2010/slicer">
              <sle:slicer xmlns:sle="http://schemas.microsoft.com/office/drawing/2010/slicer" name="Organization 1"/>
            </a:graphicData>
          </a:graphic>
        </xdr:graphicFrame>
      </mc:Choice>
      <mc:Fallback xmlns="">
        <xdr:sp macro="" textlink="">
          <xdr:nvSpPr>
            <xdr:cNvPr id="0" name=""/>
            <xdr:cNvSpPr>
              <a:spLocks noTextEdit="1"/>
            </xdr:cNvSpPr>
          </xdr:nvSpPr>
          <xdr:spPr>
            <a:xfrm>
              <a:off x="6334125" y="1562100"/>
              <a:ext cx="7661162" cy="4260058"/>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9</xdr:col>
      <xdr:colOff>285749</xdr:colOff>
      <xdr:row>2</xdr:row>
      <xdr:rowOff>126205</xdr:rowOff>
    </xdr:from>
    <xdr:to>
      <xdr:col>14</xdr:col>
      <xdr:colOff>659606</xdr:colOff>
      <xdr:row>15</xdr:row>
      <xdr:rowOff>9525</xdr:rowOff>
    </xdr:to>
    <mc:AlternateContent xmlns:mc="http://schemas.openxmlformats.org/markup-compatibility/2006" xmlns:a14="http://schemas.microsoft.com/office/drawing/2010/main">
      <mc:Choice Requires="a14">
        <xdr:graphicFrame macro="">
          <xdr:nvGraphicFramePr>
            <xdr:cNvPr id="2" name="Object" hidden="1">
              <a:extLst>
                <a:ext uri="{FF2B5EF4-FFF2-40B4-BE49-F238E27FC236}">
                  <a16:creationId xmlns:a16="http://schemas.microsoft.com/office/drawing/2014/main" id="{89CFC6E2-DFCF-0628-44C5-326D2A790328}"/>
                </a:ext>
              </a:extLst>
            </xdr:cNvPr>
            <xdr:cNvGraphicFramePr/>
          </xdr:nvGraphicFramePr>
          <xdr:xfrm>
            <a:off x="0" y="0"/>
            <a:ext cx="0" cy="0"/>
          </xdr:xfrm>
          <a:graphic>
            <a:graphicData uri="http://schemas.microsoft.com/office/drawing/2010/slicer">
              <sle:slicer xmlns:sle="http://schemas.microsoft.com/office/drawing/2010/slicer" name="Object"/>
            </a:graphicData>
          </a:graphic>
        </xdr:graphicFrame>
      </mc:Choice>
      <mc:Fallback xmlns="">
        <xdr:sp macro="" textlink="">
          <xdr:nvSpPr>
            <xdr:cNvPr id="0" name=""/>
            <xdr:cNvSpPr>
              <a:spLocks noTextEdit="1"/>
            </xdr:cNvSpPr>
          </xdr:nvSpPr>
          <xdr:spPr>
            <a:xfrm>
              <a:off x="10401299" y="640555"/>
              <a:ext cx="4983957" cy="255984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228600</xdr:colOff>
      <xdr:row>0</xdr:row>
      <xdr:rowOff>19050</xdr:rowOff>
    </xdr:from>
    <xdr:to>
      <xdr:col>6</xdr:col>
      <xdr:colOff>1799470</xdr:colOff>
      <xdr:row>7</xdr:row>
      <xdr:rowOff>123070</xdr:rowOff>
    </xdr:to>
    <xdr:pic>
      <xdr:nvPicPr>
        <xdr:cNvPr id="9" name="Picture 8">
          <a:hlinkClick xmlns:r="http://schemas.openxmlformats.org/officeDocument/2006/relationships" r:id="rId1"/>
          <a:extLst>
            <a:ext uri="{FF2B5EF4-FFF2-40B4-BE49-F238E27FC236}">
              <a16:creationId xmlns:a16="http://schemas.microsoft.com/office/drawing/2014/main" id="{579909D5-66C9-4912-B685-DA3F41D8B8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025" y="19050"/>
          <a:ext cx="1570870" cy="15708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352425</xdr:colOff>
      <xdr:row>0</xdr:row>
      <xdr:rowOff>0</xdr:rowOff>
    </xdr:from>
    <xdr:to>
      <xdr:col>21</xdr:col>
      <xdr:colOff>9525</xdr:colOff>
      <xdr:row>34</xdr:row>
      <xdr:rowOff>66676</xdr:rowOff>
    </xdr:to>
    <mc:AlternateContent xmlns:mc="http://schemas.openxmlformats.org/markup-compatibility/2006" xmlns:a14="http://schemas.microsoft.com/office/drawing/2010/main">
      <mc:Choice Requires="a14">
        <xdr:graphicFrame macro="">
          <xdr:nvGraphicFramePr>
            <xdr:cNvPr id="2" name="Organization 4" hidden="1">
              <a:extLst>
                <a:ext uri="{FF2B5EF4-FFF2-40B4-BE49-F238E27FC236}">
                  <a16:creationId xmlns:a16="http://schemas.microsoft.com/office/drawing/2014/main" id="{3F174A77-0E82-3A50-AFB7-50D34FD3C21F}"/>
                </a:ext>
              </a:extLst>
            </xdr:cNvPr>
            <xdr:cNvGraphicFramePr/>
          </xdr:nvGraphicFramePr>
          <xdr:xfrm>
            <a:off x="0" y="0"/>
            <a:ext cx="0" cy="0"/>
          </xdr:xfrm>
          <a:graphic>
            <a:graphicData uri="http://schemas.microsoft.com/office/drawing/2010/slicer">
              <sle:slicer xmlns:sle="http://schemas.microsoft.com/office/drawing/2010/slicer" name="Organization 4"/>
            </a:graphicData>
          </a:graphic>
        </xdr:graphicFrame>
      </mc:Choice>
      <mc:Fallback xmlns="">
        <xdr:sp macro="" textlink="">
          <xdr:nvSpPr>
            <xdr:cNvPr id="0" name=""/>
            <xdr:cNvSpPr>
              <a:spLocks noTextEdit="1"/>
            </xdr:cNvSpPr>
          </xdr:nvSpPr>
          <xdr:spPr>
            <a:xfrm>
              <a:off x="8801100" y="485774"/>
              <a:ext cx="4533900" cy="6572251"/>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11</xdr:col>
      <xdr:colOff>381000</xdr:colOff>
      <xdr:row>0</xdr:row>
      <xdr:rowOff>0</xdr:rowOff>
    </xdr:from>
    <xdr:to>
      <xdr:col>14</xdr:col>
      <xdr:colOff>380999</xdr:colOff>
      <xdr:row>13</xdr:row>
      <xdr:rowOff>161925</xdr:rowOff>
    </xdr:to>
    <mc:AlternateContent xmlns:mc="http://schemas.openxmlformats.org/markup-compatibility/2006" xmlns:a14="http://schemas.microsoft.com/office/drawing/2010/main">
      <mc:Choice Requires="a14">
        <xdr:graphicFrame macro="">
          <xdr:nvGraphicFramePr>
            <xdr:cNvPr id="3" name="Fiscal Year 5" hidden="1">
              <a:extLst>
                <a:ext uri="{FF2B5EF4-FFF2-40B4-BE49-F238E27FC236}">
                  <a16:creationId xmlns:a16="http://schemas.microsoft.com/office/drawing/2014/main" id="{06FD0226-BC66-230D-3315-836CEC9D4FDA}"/>
                </a:ext>
              </a:extLst>
            </xdr:cNvPr>
            <xdr:cNvGraphicFramePr/>
          </xdr:nvGraphicFramePr>
          <xdr:xfrm>
            <a:off x="0" y="0"/>
            <a:ext cx="0" cy="0"/>
          </xdr:xfrm>
          <a:graphic>
            <a:graphicData uri="http://schemas.microsoft.com/office/drawing/2010/slicer">
              <sle:slicer xmlns:sle="http://schemas.microsoft.com/office/drawing/2010/slicer" name="Fiscal Year 5"/>
            </a:graphicData>
          </a:graphic>
        </xdr:graphicFrame>
      </mc:Choice>
      <mc:Fallback xmlns="">
        <xdr:sp macro="" textlink="">
          <xdr:nvSpPr>
            <xdr:cNvPr id="0" name=""/>
            <xdr:cNvSpPr>
              <a:spLocks noTextEdit="1"/>
            </xdr:cNvSpPr>
          </xdr:nvSpPr>
          <xdr:spPr>
            <a:xfrm>
              <a:off x="7610475" y="3886200"/>
              <a:ext cx="1828800" cy="2667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10</xdr:col>
      <xdr:colOff>476250</xdr:colOff>
      <xdr:row>0</xdr:row>
      <xdr:rowOff>0</xdr:rowOff>
    </xdr:from>
    <xdr:to>
      <xdr:col>12</xdr:col>
      <xdr:colOff>383421</xdr:colOff>
      <xdr:row>7</xdr:row>
      <xdr:rowOff>104021</xdr:rowOff>
    </xdr:to>
    <xdr:pic>
      <xdr:nvPicPr>
        <xdr:cNvPr id="7" name="Picture 6">
          <a:hlinkClick xmlns:r="http://schemas.openxmlformats.org/officeDocument/2006/relationships" r:id="rId1"/>
          <a:extLst>
            <a:ext uri="{FF2B5EF4-FFF2-40B4-BE49-F238E27FC236}">
              <a16:creationId xmlns:a16="http://schemas.microsoft.com/office/drawing/2014/main" id="{3D0A3971-7516-9C87-02C6-D1CDBFC4587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10400" y="638175"/>
          <a:ext cx="1466096" cy="14660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19051</xdr:colOff>
      <xdr:row>79</xdr:row>
      <xdr:rowOff>0</xdr:rowOff>
    </xdr:from>
    <xdr:to>
      <xdr:col>5</xdr:col>
      <xdr:colOff>478791</xdr:colOff>
      <xdr:row>90</xdr:row>
      <xdr:rowOff>76201</xdr:rowOff>
    </xdr:to>
    <mc:AlternateContent xmlns:mc="http://schemas.openxmlformats.org/markup-compatibility/2006" xmlns:a14="http://schemas.microsoft.com/office/drawing/2010/main">
      <mc:Choice Requires="a14">
        <xdr:graphicFrame macro="">
          <xdr:nvGraphicFramePr>
            <xdr:cNvPr id="4" name="Fiscal Year VALUE B21" hidden="1">
              <a:extLst>
                <a:ext uri="{FF2B5EF4-FFF2-40B4-BE49-F238E27FC236}">
                  <a16:creationId xmlns:a16="http://schemas.microsoft.com/office/drawing/2014/main" id="{04407DD7-4041-4095-9224-4A265470FAF8}"/>
                </a:ext>
              </a:extLst>
            </xdr:cNvPr>
            <xdr:cNvGraphicFramePr/>
          </xdr:nvGraphicFramePr>
          <xdr:xfrm>
            <a:off x="0" y="0"/>
            <a:ext cx="0" cy="0"/>
          </xdr:xfrm>
          <a:graphic>
            <a:graphicData uri="http://schemas.microsoft.com/office/drawing/2010/slicer">
              <sle:slicer xmlns:sle="http://schemas.microsoft.com/office/drawing/2010/slicer" name="Fiscal Year VALUE B21"/>
            </a:graphicData>
          </a:graphic>
        </xdr:graphicFrame>
      </mc:Choice>
      <mc:Fallback xmlns="">
        <xdr:sp macro="" textlink="">
          <xdr:nvSpPr>
            <xdr:cNvPr id="0" name=""/>
            <xdr:cNvSpPr>
              <a:spLocks noTextEdit="1"/>
            </xdr:cNvSpPr>
          </xdr:nvSpPr>
          <xdr:spPr>
            <a:xfrm>
              <a:off x="5114926" y="4597399"/>
              <a:ext cx="1476375" cy="26098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7</xdr:col>
      <xdr:colOff>0</xdr:colOff>
      <xdr:row>35</xdr:row>
      <xdr:rowOff>66675</xdr:rowOff>
    </xdr:from>
    <xdr:to>
      <xdr:col>10</xdr:col>
      <xdr:colOff>0</xdr:colOff>
      <xdr:row>47</xdr:row>
      <xdr:rowOff>171450</xdr:rowOff>
    </xdr:to>
    <mc:AlternateContent xmlns:mc="http://schemas.openxmlformats.org/markup-compatibility/2006" xmlns:a14="http://schemas.microsoft.com/office/drawing/2010/main">
      <mc:Choice Requires="a14">
        <xdr:graphicFrame macro="">
          <xdr:nvGraphicFramePr>
            <xdr:cNvPr id="2" name="Revised Budget " hidden="1">
              <a:extLst>
                <a:ext uri="{FF2B5EF4-FFF2-40B4-BE49-F238E27FC236}">
                  <a16:creationId xmlns:a16="http://schemas.microsoft.com/office/drawing/2014/main" id="{50ACACBC-C276-B382-43E4-76C302443220}"/>
                </a:ext>
              </a:extLst>
            </xdr:cNvPr>
            <xdr:cNvGraphicFramePr/>
          </xdr:nvGraphicFramePr>
          <xdr:xfrm>
            <a:off x="0" y="0"/>
            <a:ext cx="0" cy="0"/>
          </xdr:xfrm>
          <a:graphic>
            <a:graphicData uri="http://schemas.microsoft.com/office/drawing/2010/slicer">
              <sle:slicer xmlns:sle="http://schemas.microsoft.com/office/drawing/2010/slicer" name="Revised Budget "/>
            </a:graphicData>
          </a:graphic>
        </xdr:graphicFrame>
      </mc:Choice>
      <mc:Fallback xmlns="">
        <xdr:sp macro="" textlink="">
          <xdr:nvSpPr>
            <xdr:cNvPr id="0" name=""/>
            <xdr:cNvSpPr>
              <a:spLocks noTextEdit="1"/>
            </xdr:cNvSpPr>
          </xdr:nvSpPr>
          <xdr:spPr>
            <a:xfrm>
              <a:off x="6200775" y="2352675"/>
              <a:ext cx="1828800" cy="2667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7</xdr:col>
      <xdr:colOff>0</xdr:colOff>
      <xdr:row>35</xdr:row>
      <xdr:rowOff>57150</xdr:rowOff>
    </xdr:from>
    <xdr:to>
      <xdr:col>10</xdr:col>
      <xdr:colOff>0</xdr:colOff>
      <xdr:row>69</xdr:row>
      <xdr:rowOff>103505</xdr:rowOff>
    </xdr:to>
    <mc:AlternateContent xmlns:mc="http://schemas.openxmlformats.org/markup-compatibility/2006" xmlns:a14="http://schemas.microsoft.com/office/drawing/2010/main">
      <mc:Choice Requires="a14">
        <xdr:graphicFrame macro="">
          <xdr:nvGraphicFramePr>
            <xdr:cNvPr id="3" name="Quarter" hidden="1">
              <a:extLst>
                <a:ext uri="{FF2B5EF4-FFF2-40B4-BE49-F238E27FC236}">
                  <a16:creationId xmlns:a16="http://schemas.microsoft.com/office/drawing/2014/main" id="{CFA44D0B-50DE-1881-2682-E3CB2F9BDA2B}"/>
                </a:ext>
              </a:extLst>
            </xdr:cNvPr>
            <xdr:cNvGraphicFramePr/>
          </xdr:nvGraphicFramePr>
          <xdr:xfrm>
            <a:off x="0" y="0"/>
            <a:ext cx="0" cy="0"/>
          </xdr:xfrm>
          <a:graphic>
            <a:graphicData uri="http://schemas.microsoft.com/office/drawing/2010/slicer">
              <sle:slicer xmlns:sle="http://schemas.microsoft.com/office/drawing/2010/slicer" name="Quarter"/>
            </a:graphicData>
          </a:graphic>
        </xdr:graphicFrame>
      </mc:Choice>
      <mc:Fallback xmlns="">
        <xdr:sp macro="" textlink="">
          <xdr:nvSpPr>
            <xdr:cNvPr id="0" name=""/>
            <xdr:cNvSpPr>
              <a:spLocks noTextEdit="1"/>
            </xdr:cNvSpPr>
          </xdr:nvSpPr>
          <xdr:spPr>
            <a:xfrm>
              <a:off x="6200775" y="2343150"/>
              <a:ext cx="1828800" cy="68008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7</xdr:col>
      <xdr:colOff>0</xdr:colOff>
      <xdr:row>35</xdr:row>
      <xdr:rowOff>28575</xdr:rowOff>
    </xdr:from>
    <xdr:to>
      <xdr:col>10</xdr:col>
      <xdr:colOff>190500</xdr:colOff>
      <xdr:row>69</xdr:row>
      <xdr:rowOff>154940</xdr:rowOff>
    </xdr:to>
    <mc:AlternateContent xmlns:mc="http://schemas.openxmlformats.org/markup-compatibility/2006" xmlns:a14="http://schemas.microsoft.com/office/drawing/2010/main">
      <mc:Choice Requires="a14">
        <xdr:graphicFrame macro="">
          <xdr:nvGraphicFramePr>
            <xdr:cNvPr id="5" name="Period" hidden="1">
              <a:extLst>
                <a:ext uri="{FF2B5EF4-FFF2-40B4-BE49-F238E27FC236}">
                  <a16:creationId xmlns:a16="http://schemas.microsoft.com/office/drawing/2014/main" id="{EF79A035-9F4F-275A-EFB0-8C001D322118}"/>
                </a:ext>
              </a:extLst>
            </xdr:cNvPr>
            <xdr:cNvGraphicFramePr/>
          </xdr:nvGraphicFramePr>
          <xdr:xfrm>
            <a:off x="0" y="0"/>
            <a:ext cx="0" cy="0"/>
          </xdr:xfrm>
          <a:graphic>
            <a:graphicData uri="http://schemas.microsoft.com/office/drawing/2010/slicer">
              <sle:slicer xmlns:sle="http://schemas.microsoft.com/office/drawing/2010/slicer" name="Period"/>
            </a:graphicData>
          </a:graphic>
        </xdr:graphicFrame>
      </mc:Choice>
      <mc:Fallback xmlns="">
        <xdr:sp macro="" textlink="">
          <xdr:nvSpPr>
            <xdr:cNvPr id="0" name=""/>
            <xdr:cNvSpPr>
              <a:spLocks noTextEdit="1"/>
            </xdr:cNvSpPr>
          </xdr:nvSpPr>
          <xdr:spPr>
            <a:xfrm>
              <a:off x="6200775" y="2314575"/>
              <a:ext cx="2019300" cy="68770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7</xdr:col>
      <xdr:colOff>542925</xdr:colOff>
      <xdr:row>1</xdr:row>
      <xdr:rowOff>28576</xdr:rowOff>
    </xdr:from>
    <xdr:to>
      <xdr:col>10</xdr:col>
      <xdr:colOff>220345</xdr:colOff>
      <xdr:row>7</xdr:row>
      <xdr:rowOff>84456</xdr:rowOff>
    </xdr:to>
    <xdr:pic>
      <xdr:nvPicPr>
        <xdr:cNvPr id="8" name="Picture 7">
          <a:hlinkClick xmlns:r="http://schemas.openxmlformats.org/officeDocument/2006/relationships" r:id="rId1"/>
          <a:extLst>
            <a:ext uri="{FF2B5EF4-FFF2-40B4-BE49-F238E27FC236}">
              <a16:creationId xmlns:a16="http://schemas.microsoft.com/office/drawing/2014/main" id="{3882017E-53F7-EF97-7608-6FA6245042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34250" y="295276"/>
          <a:ext cx="1504950" cy="1504950"/>
        </a:xfrm>
        <a:prstGeom prst="rect">
          <a:avLst/>
        </a:prstGeom>
      </xdr:spPr>
    </xdr:pic>
    <xdr:clientData/>
  </xdr:twoCellAnchor>
  <xdr:oneCellAnchor>
    <xdr:from>
      <xdr:col>4</xdr:col>
      <xdr:colOff>19051</xdr:colOff>
      <xdr:row>95</xdr:row>
      <xdr:rowOff>0</xdr:rowOff>
    </xdr:from>
    <xdr:ext cx="1478915" cy="2609850"/>
    <mc:AlternateContent xmlns:mc="http://schemas.openxmlformats.org/markup-compatibility/2006" xmlns:a14="http://schemas.microsoft.com/office/drawing/2010/main">
      <mc:Choice Requires="a14">
        <xdr:graphicFrame macro="">
          <xdr:nvGraphicFramePr>
            <xdr:cNvPr id="6" name="Fiscal Year VALUE B21 1" hidden="1">
              <a:extLst>
                <a:ext uri="{FF2B5EF4-FFF2-40B4-BE49-F238E27FC236}">
                  <a16:creationId xmlns:a16="http://schemas.microsoft.com/office/drawing/2014/main" id="{87182158-5741-496A-B146-4E9FB4223480}"/>
                </a:ext>
              </a:extLst>
            </xdr:cNvPr>
            <xdr:cNvGraphicFramePr/>
          </xdr:nvGraphicFramePr>
          <xdr:xfrm>
            <a:off x="0" y="0"/>
            <a:ext cx="0" cy="0"/>
          </xdr:xfrm>
          <a:graphic>
            <a:graphicData uri="http://schemas.microsoft.com/office/drawing/2010/slicer">
              <sle:slicer xmlns:sle="http://schemas.microsoft.com/office/drawing/2010/slicer" name="Fiscal Year VALUE B21 1"/>
            </a:graphicData>
          </a:graphic>
        </xdr:graphicFrame>
      </mc:Choice>
      <mc:Fallback xmlns="">
        <xdr:sp macro="" textlink="">
          <xdr:nvSpPr>
            <xdr:cNvPr id="0" name=""/>
            <xdr:cNvSpPr>
              <a:spLocks noTextEdit="1"/>
            </xdr:cNvSpPr>
          </xdr:nvSpPr>
          <xdr:spPr>
            <a:xfrm>
              <a:off x="3714751" y="12858750"/>
              <a:ext cx="1478915" cy="26098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oneCellAnchor>
</xdr:wsDr>
</file>

<file path=xl/drawings/drawing6.xml><?xml version="1.0" encoding="utf-8"?>
<xdr:wsDr xmlns:xdr="http://schemas.openxmlformats.org/drawingml/2006/spreadsheetDrawing" xmlns:a="http://schemas.openxmlformats.org/drawingml/2006/main">
  <xdr:twoCellAnchor editAs="oneCell">
    <xdr:from>
      <xdr:col>10</xdr:col>
      <xdr:colOff>561975</xdr:colOff>
      <xdr:row>1</xdr:row>
      <xdr:rowOff>66675</xdr:rowOff>
    </xdr:from>
    <xdr:to>
      <xdr:col>13</xdr:col>
      <xdr:colOff>371475</xdr:colOff>
      <xdr:row>9</xdr:row>
      <xdr:rowOff>47625</xdr:rowOff>
    </xdr:to>
    <xdr:pic>
      <xdr:nvPicPr>
        <xdr:cNvPr id="4" name="Picture 3">
          <a:hlinkClick xmlns:r="http://schemas.openxmlformats.org/officeDocument/2006/relationships" r:id="rId1"/>
          <a:extLst>
            <a:ext uri="{FF2B5EF4-FFF2-40B4-BE49-F238E27FC236}">
              <a16:creationId xmlns:a16="http://schemas.microsoft.com/office/drawing/2014/main" id="{7940644B-919E-A730-ACBC-0CDBE9F6166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77050" y="257175"/>
          <a:ext cx="1638300" cy="1638300"/>
        </a:xfrm>
        <a:prstGeom prst="rect">
          <a:avLst/>
        </a:prstGeom>
      </xdr:spPr>
    </xdr:pic>
    <xdr:clientData/>
  </xdr:twoCellAnchor>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Ownby, Lee" refreshedDate="46042.446728935189" backgroundQuery="1" createdVersion="3" refreshedVersion="8" minRefreshableVersion="3" recordCount="0" supportSubquery="1" supportAdvancedDrill="1" xr:uid="{80492754-8110-4FAE-9AC9-636B0EC8FE65}">
  <cacheSource type="external" connectionId="6">
    <extLst>
      <ext xmlns:x14="http://schemas.microsoft.com/office/spreadsheetml/2009/9/main" uri="{F057638F-6D5F-4e77-A914-E7F072B9BCA8}">
        <x14:sourceConnection name="oklahomacountyokcubes.tylerhost.net mun6065prod_General Ledger Cubes GLRevenueAndExpenseCube4"/>
      </ext>
    </extLst>
  </cacheSource>
  <cacheFields count="0"/>
  <cacheHierarchies count="104">
    <cacheHierarchy uniqueName="[Account].[Account Description]" caption="Account Description" attribute="1" defaultMemberUniqueName="[Account].[Account Description].[All]" allUniqueName="[Account].[Account Description].[All]" dimensionUniqueName="[Account]" displayFolder="" count="0" unbalanced="0"/>
    <cacheHierarchy uniqueName="[Account].[Account Status]" caption="Account Status" attribute="1" defaultMemberUniqueName="[Account].[Account Status].[All]" allUniqueName="[Account].[Account Status].[All]" dimensionUniqueName="[Account]" displayFolder="" count="0" unbalanced="0"/>
    <cacheHierarchy uniqueName="[Account].[Account Type]" caption="Account Type" attribute="1" defaultMemberUniqueName="[Account].[Account Type].[All]" allUniqueName="[Account].[Account Type].[All]" dimensionUniqueName="[Account]" displayFolder="" count="0" unbalanced="0"/>
    <cacheHierarchy uniqueName="[Account].[AcctType-Obj-Fund Hierarchy]" caption="AcctType-Obj-Fund Hierarchy" defaultMemberUniqueName="[Account].[AcctType-Obj-Fund Hierarchy].[All]" allUniqueName="[Account].[AcctType-Obj-Fund Hierarchy].[All]" dimensionUniqueName="[Account]" displayFolder="" count="0" unbalanced="0"/>
    <cacheHierarchy uniqueName="[Account].[Budget Rollup]" caption="Budget Rollup" attribute="1" defaultMemberUniqueName="[Account].[Budget Rollup].[All]" allUniqueName="[Account].[Budget Rollup].[All]" dimensionUniqueName="[Account]" displayFolder="" count="0" unbalanced="0"/>
    <cacheHierarchy uniqueName="[Account].[Character Code]" caption="Character Code" attribute="1" defaultMemberUniqueName="[Account].[Character Code].[All]" allUniqueName="[Account].[Character Code].[All]" dimensionUniqueName="[Account]" displayFolder="" count="0" unbalanced="0"/>
    <cacheHierarchy uniqueName="[Account].[CharCode-Obj Hierarchy]" caption="CharCode-Obj Hierarchy" defaultMemberUniqueName="[Account].[CharCode-Obj Hierarchy].[All]" allUniqueName="[Account].[CharCode-Obj Hierarchy].[All]" dimensionUniqueName="[Account]" displayFolder="" count="0" unbalanced="0"/>
    <cacheHierarchy uniqueName="[Account].[Control Account Type]" caption="Control Account Type" attribute="1" defaultMemberUniqueName="[Account].[Control Account Type].[All]" allUniqueName="[Account].[Control Account Type].[All]" dimensionUniqueName="[Account]" displayFolder="" count="0" unbalanced="0"/>
    <cacheHierarchy uniqueName="[Account].[Full Account]" caption="Full Account" attribute="1" defaultMemberUniqueName="[Account].[Full Account].[All]" allUniqueName="[Account].[Full Account].[All]" dimensionUniqueName="[Account]" displayFolder="" count="0" unbalanced="0"/>
    <cacheHierarchy uniqueName="[Account].[FullAccount Hierarchy]" caption="FullAccount Hierarchy" defaultMemberUniqueName="[Account].[FullAccount Hierarchy].[All]" allUniqueName="[Account].[FullAccount Hierarchy].[All]" dimensionUniqueName="[Account]" displayFolder="" count="0" unbalanced="0"/>
    <cacheHierarchy uniqueName="[Account].[Fund]" caption="Fund" attribute="1" defaultMemberUniqueName="[Account].[Fund].[All]" allUniqueName="[Account].[Fund].[All]" dimensionUniqueName="[Account]" displayFolder="" count="0" unbalanced="0"/>
    <cacheHierarchy uniqueName="[Account].[Multi Year]" caption="Multi Year" attribute="1" defaultMemberUniqueName="[Account].[Multi Year].[All]" allUniqueName="[Account].[Multi Year].[All]" dimensionUniqueName="[Account]" displayFolder="" count="0" unbalanced="0"/>
    <cacheHierarchy uniqueName="[Account].[Object]" caption="Object" attribute="1" defaultMemberUniqueName="[Account].[Object].[All]" allUniqueName="[Account].[Object].[All]" dimensionUniqueName="[Account]" displayFolder="" count="0" unbalanced="0"/>
    <cacheHierarchy uniqueName="[Account].[Organization]" caption="Organization" attribute="1" defaultMemberUniqueName="[Account].[Organization].[All]" allUniqueName="[Account].[Organization].[All]" dimensionUniqueName="[Account]" displayFolder="" count="0" unbalanced="0"/>
    <cacheHierarchy uniqueName="[Account].[Organization Object Project]" caption="Organization Object Project" attribute="1" defaultMemberUniqueName="[Account].[Organization Object Project].[All]" allUniqueName="[Account].[Organization Object Project].[All]" dimensionUniqueName="[Account]" displayFolder="" count="0" unbalanced="0"/>
    <cacheHierarchy uniqueName="[Account].[Org-Obj-Project Hierarchy]" caption="Org-Obj-Project Hierarchy" defaultMemberUniqueName="[Account].[Org-Obj-Project Hierarchy].[All]" allUniqueName="[Account].[Org-Obj-Project Hierarchy].[All]" dimensionUniqueName="[Account]" displayFolder="" count="4" unbalanced="0"/>
    <cacheHierarchy uniqueName="[Account].[Project]" caption="Project" attribute="1" defaultMemberUniqueName="[Account].[Project].[All]" allUniqueName="[Account].[Project].[All]" dimensionUniqueName="[Account]" displayFolder="" count="0" unbalanced="0"/>
    <cacheHierarchy uniqueName="[Account].[Revolving Fund]" caption="Revolving Fund" attribute="1" defaultMemberUniqueName="[Account].[Revolving Fund].[All]" allUniqueName="[Account].[Revolving Fund].[All]" dimensionUniqueName="[Account]" displayFolder="" count="0" unbalanced="0"/>
    <cacheHierarchy uniqueName="[Account].[Segment 2]" caption="Segment 2" attribute="1" defaultMemberUniqueName="[Account].[Segment 2].[All]" allUniqueName="[Account].[Segment 2].[All]" dimensionUniqueName="[Account]" displayFolder="" count="0" unbalanced="0"/>
    <cacheHierarchy uniqueName="[Account].[Segment 3]" caption="Segment 3" attribute="1" defaultMemberUniqueName="[Account].[Segment 3].[All]" allUniqueName="[Account].[Segment 3].[All]" dimensionUniqueName="[Account]" displayFolder="" count="0" unbalanced="0"/>
    <cacheHierarchy uniqueName="[Account].[Segment 4]" caption="Segment 4" attribute="1" defaultMemberUniqueName="[Account].[Segment 4].[All]" allUniqueName="[Account].[Segment 4].[All]" dimensionUniqueName="[Account]" displayFolder="" count="0" unbalanced="0"/>
    <cacheHierarchy uniqueName="[Account].[Segment 5]" caption="Segment 5" attribute="1" defaultMemberUniqueName="[Account].[Segment 5].[All]" allUniqueName="[Account].[Segment 5].[All]" dimensionUniqueName="[Account]" displayFolder="" count="0" unbalanced="0"/>
    <cacheHierarchy uniqueName="[Account].[Segment 6]" caption="Segment 6" attribute="1" defaultMemberUniqueName="[Account].[Segment 6].[All]" allUniqueName="[Account].[Segment 6].[All]" dimensionUniqueName="[Account]" displayFolder="" count="0" unbalanced="0"/>
    <cacheHierarchy uniqueName="[Account].[Segment 7]" caption="Segment 7" attribute="1" defaultMemberUniqueName="[Account].[Segment 7].[All]" allUniqueName="[Account].[Segment 7].[All]" dimensionUniqueName="[Account]" displayFolder="" count="0" unbalanced="0"/>
    <cacheHierarchy uniqueName="[Account].[Segment 8]" caption="Segment 8" attribute="1" defaultMemberUniqueName="[Account].[Segment 8].[All]" allUniqueName="[Account].[Segment 8].[All]" dimensionUniqueName="[Account]" displayFolder="" count="0" unbalanced="0"/>
    <cacheHierarchy uniqueName="[GLFY Time].[Current FY]" caption="Current FY" attribute="1" time="1" defaultMemberUniqueName="[GLFY Time].[Current FY].[All]" allUniqueName="[GLFY Time].[Current FY].[All]" dimensionUniqueName="[GLFY Time]" displayFolder="" count="0" unbalanced="0"/>
    <cacheHierarchy uniqueName="[GLFY Time].[Current FY Period Filter]" caption="Current FY Period Filter" attribute="1" time="1" defaultMemberUniqueName="[GLFY Time].[Current FY Period Filter].[All]" allUniqueName="[GLFY Time].[Current FY Period Filter].[All]" dimensionUniqueName="[GLFY Time]" displayFolder="" count="0" unbalanced="0"/>
    <cacheHierarchy uniqueName="[GLFY Time].[Current Period]" caption="Current Period" attribute="1" time="1" defaultMemberUniqueName="[GLFY Time].[Current Period].[All]" allUniqueName="[GLFY Time].[Current Period].[All]" dimensionUniqueName="[GLFY Time]" displayFolder="" count="0" unbalanced="0"/>
    <cacheHierarchy uniqueName="[GLFY Time].[Default FY]" caption="Default FY" attribute="1" time="1" defaultMemberUniqueName="[GLFY Time].[Default FY].[All]" allUniqueName="[GLFY Time].[Default FY].[All]" dimensionUniqueName="[GLFY Time]" displayFolder="" count="0" unbalanced="0"/>
    <cacheHierarchy uniqueName="[GLFY Time].[Default FY Period Filter]" caption="Default FY Period Filter" attribute="1" time="1" defaultMemberUniqueName="[GLFY Time].[Default FY Period Filter].[All]" allUniqueName="[GLFY Time].[Default FY Period Filter].[All]" dimensionUniqueName="[GLFY Time]" displayFolder="" count="0" unbalanced="0"/>
    <cacheHierarchy uniqueName="[GLFY Time].[Default Period]" caption="Default Period" attribute="1" time="1" defaultMemberUniqueName="[GLFY Time].[Default Period].[All]" allUniqueName="[GLFY Time].[Default Period].[All]" dimensionUniqueName="[GLFY Time]" displayFolder="" count="0" unbalanced="0"/>
    <cacheHierarchy uniqueName="[GLFY Time].[Fiscal Year]" caption="Fiscal Year" attribute="1" time="1" defaultMemberUniqueName="[GLFY Time].[Fiscal Year].[All]" allUniqueName="[GLFY Time].[Fiscal Year].[All]" dimensionUniqueName="[GLFY Time]" displayFolder="" count="0" unbalanced="0"/>
    <cacheHierarchy uniqueName="[GLFY Time].[Fiscal Year Hierarchy]" caption="Fiscal Year Hierarchy" time="1" defaultMemberUniqueName="[GLFY Time].[Fiscal Year Hierarchy].[All]" allUniqueName="[GLFY Time].[Fiscal Year Hierarchy].[All]" dimensionUniqueName="[GLFY Time]" displayFolder="" count="4" unbalanced="0"/>
    <cacheHierarchy uniqueName="[GLFY Time].[Period]" caption="Period" attribute="1" time="1" defaultMemberUniqueName="[GLFY Time].[Period].[All]" allUniqueName="[GLFY Time].[Period].[All]" dimensionUniqueName="[GLFY Time]" displayFolder="" count="0" unbalanced="0"/>
    <cacheHierarchy uniqueName="[GLFY Time].[Quarter]" caption="Quarter" attribute="1" time="1" defaultMemberUniqueName="[GLFY Time].[Quarter].[All]" allUniqueName="[GLFY Time].[Quarter].[All]" dimensionUniqueName="[GLFY Time]" displayFolder="" count="0" unbalanced="0"/>
    <cacheHierarchy uniqueName="[Account].[Account Dim Key]" caption="Account Dim Key" attribute="1" keyAttribute="1" defaultMemberUniqueName="[Account].[Account Dim Key].[All]" allUniqueName="[Account].[Account Dim Key].[All]" dimensionUniqueName="[Account]" displayFolder="" count="0" unbalanced="0" hidden="1"/>
    <cacheHierarchy uniqueName="[Account].[Account Type Sort]" caption="Account Type Sort" attribute="1" defaultMemberUniqueName="[Account].[Account Type Sort].[All]" allUniqueName="[Account].[Account Type Sort].[All]" dimensionUniqueName="[Account]" displayFolder="" count="0" unbalanced="0" hidden="1"/>
    <cacheHierarchy uniqueName="[GL User Dim].[GL User Dim Key]" caption="GL User Dim Key" attribute="1" keyAttribute="1" defaultMemberUniqueName="[GL User Dim].[GL User Dim Key].[All]" allUniqueName="[GL User Dim].[GL User Dim Key].[All]" dimensionUniqueName="[GL User Dim]" displayFolder="" count="0" unbalanced="0" hidden="1"/>
    <cacheHierarchy uniqueName="[GL User Dim].[User Name]" caption="User Name" attribute="1" defaultMemberUniqueName="[GL User Dim].[User Name].[All]" allUniqueName="[GL User Dim].[User Name].[All]" dimensionUniqueName="[GL User Dim]" displayFolder="" count="0" unbalanced="0" hidden="1"/>
    <cacheHierarchy uniqueName="[GLFY Time].[FiscalYear]" caption="FiscalYear" time="1" defaultMemberUniqueName="[GLFY Time].[FiscalYear].[All]" allUniqueName="[GLFY Time].[FiscalYear].[All]" dimensionUniqueName="[GLFY Time]" displayFolder="" count="0" unbalanced="0" hidden="1"/>
    <cacheHierarchy uniqueName="[GLFY Time].[GLFY Time Dim]" caption="GLFY Time Dim" attribute="1" time="1" keyAttribute="1" defaultMemberUniqueName="[GLFY Time].[GLFY Time Dim].[All]" allUniqueName="[GLFY Time].[GLFY Time Dim].[All]" dimensionUniqueName="[GLFY Time]" displayFolder="" count="0" memberValueDatatype="2" unbalanced="0" hidden="1"/>
    <cacheHierarchy uniqueName="[MunisDotNet URL Dim].[Got Centrals]" caption="Got Centrals" attribute="1" defaultMemberUniqueName="[MunisDotNet URL Dim].[Got Centrals].[All]" allUniqueName="[MunisDotNet URL Dim].[Got Centrals].[All]" dimensionUniqueName="[MunisDotNet URL Dim]" displayFolder="" count="0" unbalanced="0" hidden="1"/>
    <cacheHierarchy uniqueName="[MunisDotNet URL Dim].[MunisDotNet URL]" caption="MunisDotNet URL" attribute="1" defaultMemberUniqueName="[MunisDotNet URL Dim].[MunisDotNet URL].[All]" allUniqueName="[MunisDotNet URL Dim].[MunisDotNet URL].[All]" dimensionUniqueName="[MunisDotNet URL Dim]" displayFolder="" count="0" unbalanced="0" hidden="1"/>
    <cacheHierarchy uniqueName="[MunisDotNet URL Dim].[MunisDotNet URL Dim Key]" caption="MunisDotNet URL Dim Key" attribute="1" keyAttribute="1" defaultMemberUniqueName="[MunisDotNet URL Dim].[MunisDotNet URL Dim Key].[All]" allUniqueName="[MunisDotNet URL Dim].[MunisDotNet URL Dim Key].[All]" dimensionUniqueName="[MunisDotNet URL Dim]" displayFolder="" count="0" unbalanced="0" hidden="1"/>
    <cacheHierarchy uniqueName="[Measures].[Original Budget]" caption="Original Budget" measure="1" displayFolder="Amounts" measureGroup="GL Revenue And Expense" count="0"/>
    <cacheHierarchy uniqueName="[Measures].[Budget Transfers]" caption="Budget Transfers" measure="1" displayFolder="Amounts" measureGroup="GL Revenue And Expense" count="0"/>
    <cacheHierarchy uniqueName="[Measures].[Revised Budget]" caption="Revised Budget" measure="1" displayFolder="Amounts" measureGroup="GL Revenue And Expense" count="0"/>
    <cacheHierarchy uniqueName="[Measures].[Actual]" caption="Actual" measure="1" displayFolder="Amounts" measureGroup="GL Revenue And Expense" count="0"/>
    <cacheHierarchy uniqueName="[Measures].[Unposted Actual]" caption="Unposted Actual" measure="1" displayFolder="Amounts" measureGroup="GL Revenue And Expense" count="0"/>
    <cacheHierarchy uniqueName="[Measures].[Encumbrances]" caption="Encumbrances" measure="1" displayFolder="Amounts" measureGroup="GL Revenue And Expense" count="0"/>
    <cacheHierarchy uniqueName="[Measures].[Requisitions]" caption="Requisitions" measure="1" displayFolder="Amounts" measureGroup="GL Revenue And Expense" count="0"/>
    <cacheHierarchy uniqueName="[Measures].[Inception Year]" caption="Inception Year" measure="1" displayFolder="Multi-Year Funds" measureGroup="GL Revenue And Expense" count="0"/>
    <cacheHierarchy uniqueName="[Measures].[LTD Original Budget]" caption="LTD Original Budget" measure="1" displayFolder="Multi-Year Funds" measureGroup="GL Revenue And Expense" count="0"/>
    <cacheHierarchy uniqueName="[Measures].[LTD Revised Budget]" caption="LTD Revised Budget" measure="1" displayFolder="Multi-Year Funds" measureGroup="GL Revenue And Expense" count="0"/>
    <cacheHierarchy uniqueName="[Measures].[Inception To SOY Actual]" caption="Inception To SOY Actual" measure="1" displayFolder="Multi-Year Funds" measureGroup="GL Revenue And Expense" count="0"/>
    <cacheHierarchy uniqueName="[Measures].[LTD Budget Transfers]" caption="LTD Budget Transfers" measure="1" displayFolder="Multi-Year Funds" measureGroup="GL Revenue And Expense" count="0"/>
    <cacheHierarchy uniqueName="[Measures].[LTD Encumbrances]" caption="LTD Encumbrances" measure="1" displayFolder="Multi-Year Funds" measureGroup="GL Revenue And Expense" count="0"/>
    <cacheHierarchy uniqueName="[Measures].[LTD Requisitions]" caption="LTD Requisitions" measure="1" displayFolder="Multi-Year Funds" measureGroup="GL Revenue And Expense" count="0"/>
    <cacheHierarchy uniqueName="[Measures].[LTD Actual]" caption="LTD Actual" measure="1" displayFolder="Multi-Year Funds" measureGroup="GL Revenue And Expense" count="0"/>
    <cacheHierarchy uniqueName="[Measures].[Carry Forward Budget]" caption="Carry Forward Budget" measure="1" displayFolder="Amounts" measureGroup="GL Revenue And Expense" count="0"/>
    <cacheHierarchy uniqueName="[Measures].[Carry Forward Transfer]" caption="Carry Forward Transfer" measure="1" displayFolder="Amounts" measureGroup="GL Revenue And Expense" count="0"/>
    <cacheHierarchy uniqueName="[Measures].[Carry Forward Actual]" caption="Carry Forward Actual" measure="1" displayFolder="Amounts" measureGroup="GL Revenue And Expense" count="0"/>
    <cacheHierarchy uniqueName="[Measures].[Carry Forward Encumbrance]" caption="Carry Forward Encumbrance" measure="1" displayFolder="Amounts" measureGroup="GL Revenue And Expense" count="0"/>
    <cacheHierarchy uniqueName="[Measures].[Available Budget]" caption="Available Budget" measure="1" displayFolder="Amounts" measureGroup="GL Revenue And Expense" count="0"/>
    <cacheHierarchy uniqueName="[Measures].[LTD Available Budget]" caption="LTD Available Budget" measure="1" displayFolder="Multi-Year Funds" measureGroup="GL Revenue And Expense" count="0"/>
    <cacheHierarchy uniqueName="[Measures].[Available Budget wo Reqs]" caption="Available Budget wo Reqs" measure="1" displayFolder="Amounts" measureGroup="GL Revenue And Expense" count="0"/>
    <cacheHierarchy uniqueName="[Measures].[Collected Expended]" caption="Collected Expended" measure="1" displayFolder="Amounts" measureGroup="GL Revenue And Expense" count="0"/>
    <cacheHierarchy uniqueName="[Measures].[CY % of Budget Used]" caption="CY % of Budget Used" measure="1" displayFolder="Summaries" measureGroup="GL Revenue And Expense" count="0"/>
    <cacheHierarchy uniqueName="[Measures].[CY Original Budget]" caption="CY Original Budget" measure="1" displayFolder="Summaries" measureGroup="GL Revenue And Expense" count="0"/>
    <cacheHierarchy uniqueName="[Measures].[CY to Date Actual]" caption="CY to Date Actual" measure="1" displayFolder="Summaries" measureGroup="GL Revenue And Expense" count="0"/>
    <cacheHierarchy uniqueName="[Measures].[LY to Date Actual]" caption="LY to Date Actual" measure="1" displayFolder="Summaries" measureGroup="GL Revenue And Expense" count="0"/>
    <cacheHierarchy uniqueName="[Measures].[CY Actual]" caption="CY Actual" measure="1" displayFolder="Summaries" measureGroup="GL Revenue And Expense" count="0"/>
    <cacheHierarchy uniqueName="[Measures].[CY Budget Transfers]" caption="CY Budget Transfers" measure="1" displayFolder="Summaries" measureGroup="GL Revenue And Expense" count="0"/>
    <cacheHierarchy uniqueName="[Measures].[LY Actual]" caption="LY Actual" measure="1" displayFolder="Summaries" measureGroup="GL Revenue And Expense" count="0"/>
    <cacheHierarchy uniqueName="[Measures].[CY Revised Budget]" caption="CY Revised Budget" measure="1" displayFolder="Summaries" measureGroup="GL Revenue And Expense" count="0"/>
    <cacheHierarchy uniqueName="[Measures].[CY Available Budget]" caption="CY Available Budget" measure="1" displayFolder="Summaries" measureGroup="GL Revenue And Expense" count="0"/>
    <cacheHierarchy uniqueName="[Measures].[CY Available Budget wo Reqs]" caption="CY Available Budget wo Reqs" measure="1" displayFolder="Summaries" measureGroup="GL Revenue And Expense" count="0"/>
    <cacheHierarchy uniqueName="[Measures].[CY to Date Actual % of Budget]" caption="CY to Date Actual % of Budget" measure="1" displayFolder="Summaries" measureGroup="GL Revenue And Expense" count="0"/>
    <cacheHierarchy uniqueName="[Measures].[LY to Date Actual % of EOY Actual]" caption="LY to Date Actual % of EOY Actual" measure="1" displayFolder="Summaries" measureGroup="GL Revenue And Expense" count="0"/>
    <cacheHierarchy uniqueName="[Measures].[Comp % to LY EOY Actual]" caption="Comp % to LY EOY Actual" measure="1" displayFolder="Summaries" measureGroup="GL Revenue And Expense" count="0"/>
    <cacheHierarchy uniqueName="[Measures].[Period over Period Growth]" caption="Period over Period Growth" measure="1" displayFolder="Summaries" measureGroup="GL Revenue And Expense" count="0"/>
    <cacheHierarchy uniqueName="[Measures].[YTD Actual]" caption="YTD Actual" measure="1" displayFolder="Year to Date Summaries" measureGroup="GL Revenue And Expense" count="0"/>
    <cacheHierarchy uniqueName="[Measures].[YTD Revised Budget]" caption="YTD Revised Budget" measure="1" displayFolder="Year to Date Summaries" measureGroup="GL Revenue And Expense" count="0"/>
    <cacheHierarchy uniqueName="[Measures].[YTD  Encumbrances]" caption="YTD  Encumbrances" measure="1" displayFolder="Year to Date Summaries" measureGroup="GL Revenue And Expense" count="0"/>
    <cacheHierarchy uniqueName="[Measures].[YTD Obligated]" caption="YTD Obligated" measure="1" displayFolder="Year to Date Summaries" count="0"/>
    <cacheHierarchy uniqueName="[Measures].[YTD Available Budget]" caption="YTD Available Budget" measure="1" displayFolder="Year to Date Summaries" measureGroup="GL Revenue And Expense" count="0"/>
    <cacheHierarchy uniqueName="[Measures].[YTD Obligated % of Budget Used]" caption="YTD Obligated % of Budget Used" measure="1" displayFolder="Year to Date Summaries" measureGroup="GL Revenue And Expense" count="0"/>
    <cacheHierarchy uniqueName="[Measures].[CY to Date Actual % LY to Date Actual]" caption="CY to Date Actual % LY to Date Actual" measure="1" displayFolder="Summaries" measureGroup="GL Revenue And Expense" count="0"/>
    <cacheHierarchy uniqueName="[Measures].[GL Revenue And Expense Fact Count]" caption="GL Revenue And Expense Fact Count" measure="1" displayFolder="" measureGroup="GL Revenue And Expense" count="0" hidden="1"/>
    <cacheHierarchy uniqueName="[Measures].[GL User Acct Bridge Count]" caption="GL User Acct Bridge Count" measure="1" displayFolder="" measureGroup="GL User Acct Bridge" count="0" hidden="1"/>
    <cacheHierarchy uniqueName="[Measures].[CY Budget]" caption="CY Budget" measure="1" displayFolder="Summaries" measureGroup="GL Revenue And Expense" count="0" hidden="1"/>
    <cacheHierarchy uniqueName="[Measures].[Available Budget BAK]" caption="Available Budget BAK" measure="1" displayFolder="Amounts" measureGroup="GL Revenue And Expense" count="0" hidden="1"/>
    <cacheHierarchy uniqueName="[Measures].[SOY Available Budget]" caption="SOY Available Budget" measure="1" displayFolder="Multi-Year Funds" measureGroup="GL Revenue And Expense" count="0" hidden="1"/>
    <cacheHierarchy uniqueName="[Measures].[SOY Revised Budget]" caption="SOY Revised Budget" measure="1" displayFolder="Multi-Year Funds" measureGroup="GL Revenue And Expense" count="0" hidden="1"/>
    <cacheHierarchy uniqueName="[Measures].[CY Encumbrances]" caption="CY Encumbrances" measure="1" displayFolder="" count="0" hidden="1"/>
    <cacheHierarchy uniqueName="[Measures].[CY Requisitions]" caption="CY Requisitions" measure="1" displayFolder="" count="0" hidden="1"/>
    <cacheHierarchy uniqueName="[Measures].[___Expense KPI Value]" caption="Expense KPI" measure="1" displayFolder="" measureGroup="GL Revenue And Expense" count="0" hidden="1"/>
    <cacheHierarchy uniqueName="[Measures].[Expense KPI Goal]" caption="Expense KPI (Goal)" measure="1" displayFolder="" measureGroup="GL Revenue And Expense" count="0" hidden="1"/>
    <cacheHierarchy uniqueName="[Measures].[Expense KPI Status]" caption="Expense KPI (Status)" measure="1" iconSet="7" displayFolder="" measureGroup="GL Revenue And Expense" count="0" hidden="1"/>
    <cacheHierarchy uniqueName="[Measures].[Expense KPI Trend]" caption="Expense KPI (Trend)" measure="1" iconSet="3" displayFolder="" measureGroup="GL Revenue And Expense" count="0" hidden="1"/>
    <cacheHierarchy uniqueName="[Measures].[___Revenue KPI Value]" caption="Revenue KPI" measure="1" displayFolder="" measureGroup="GL Revenue And Expense" count="0" hidden="1"/>
    <cacheHierarchy uniqueName="[Measures].[Revenue KPI Goal]" caption="Revenue KPI (Goal)" measure="1" displayFolder="" measureGroup="GL Revenue And Expense" count="0" hidden="1"/>
    <cacheHierarchy uniqueName="[Measures].[Revenue KPI Status]" caption="Revenue KPI (Status)" measure="1" iconSet="7" displayFolder="" measureGroup="GL Revenue And Expense" count="0" hidden="1"/>
    <cacheHierarchy uniqueName="[Measures].[Revenue KPI Trend]" caption="Revenue KPI (Trend)" measure="1" iconSet="3" displayFolder="" measureGroup="GL Revenue And Expense" count="0" hidden="1"/>
  </cacheHierarchies>
  <kpis count="2">
    <kpi uniqueName="Expense KPI" caption="Expense KPI" displayFolder="" measureGroup="GL Revenue And Expense" parent="" value="[Measures].[Comp % to LY EOY Actual]" goal="[Measures].[Expense KPI Goal]" status="[Measures].[Expense KPI Status]" trend="[Measures].[Expense KPI Trend]" weight=""/>
    <kpi uniqueName="Revenue KPI" caption="Revenue KPI" displayFolder="" measureGroup="GL Revenue And Expense" parent="" value="[Measures].[Comp % to LY EOY Actual]" goal="[Measures].[Revenue KPI Goal]" status="[Measures].[Revenue KPI Status]" trend="[Measures].[Revenue KPI Trend]" weight=""/>
  </kpis>
  <extLst>
    <ext xmlns:x14="http://schemas.microsoft.com/office/spreadsheetml/2009/9/main" uri="{725AE2AE-9491-48be-B2B4-4EB974FC3084}">
      <x14:pivotCacheDefinition slicerData="1" pivotCacheId="2123914427"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Ownby, Lee" refreshedDate="46042.719952199077" backgroundQuery="1" createdVersion="3" refreshedVersion="8" minRefreshableVersion="3" recordCount="0" supportSubquery="1" supportAdvancedDrill="1" xr:uid="{66DCF441-BC62-48B4-91EA-B057BA04D9CE}">
  <cacheSource type="external" connectionId="7">
    <extLst>
      <ext xmlns:x14="http://schemas.microsoft.com/office/spreadsheetml/2009/9/main" uri="{F057638F-6D5F-4e77-A914-E7F072B9BCA8}">
        <x14:sourceConnection name="oklahomacountyokcubes.tylerhost.net mun6065prod_General Ledger Cubes GLRevenueAndExpenseCube5"/>
      </ext>
    </extLst>
  </cacheSource>
  <cacheFields count="0"/>
  <cacheHierarchies count="104">
    <cacheHierarchy uniqueName="[Account].[Account Description]" caption="Account Description" attribute="1" defaultMemberUniqueName="[Account].[Account Description].[All]" allUniqueName="[Account].[Account Description].[All]" dimensionUniqueName="[Account]" displayFolder="" count="0" unbalanced="0"/>
    <cacheHierarchy uniqueName="[Account].[Account Status]" caption="Account Status" attribute="1" defaultMemberUniqueName="[Account].[Account Status].[All]" allUniqueName="[Account].[Account Status].[All]" dimensionUniqueName="[Account]" displayFolder="" count="0" unbalanced="0"/>
    <cacheHierarchy uniqueName="[Account].[Account Type]" caption="Account Type" attribute="1" defaultMemberUniqueName="[Account].[Account Type].[All]" allUniqueName="[Account].[Account Type].[All]" dimensionUniqueName="[Account]" displayFolder="" count="0" unbalanced="0"/>
    <cacheHierarchy uniqueName="[Account].[AcctType-Obj-Fund Hierarchy]" caption="AcctType-Obj-Fund Hierarchy" defaultMemberUniqueName="[Account].[AcctType-Obj-Fund Hierarchy].[All]" allUniqueName="[Account].[AcctType-Obj-Fund Hierarchy].[All]" dimensionUniqueName="[Account]" displayFolder="" count="4" unbalanced="0"/>
    <cacheHierarchy uniqueName="[Account].[Budget Rollup]" caption="Budget Rollup" attribute="1" defaultMemberUniqueName="[Account].[Budget Rollup].[All]" allUniqueName="[Account].[Budget Rollup].[All]" dimensionUniqueName="[Account]" displayFolder="" count="0" unbalanced="0"/>
    <cacheHierarchy uniqueName="[Account].[Character Code]" caption="Character Code" attribute="1" defaultMemberUniqueName="[Account].[Character Code].[All]" allUniqueName="[Account].[Character Code].[All]" dimensionUniqueName="[Account]" displayFolder="" count="0" unbalanced="0"/>
    <cacheHierarchy uniqueName="[Account].[CharCode-Obj Hierarchy]" caption="CharCode-Obj Hierarchy" defaultMemberUniqueName="[Account].[CharCode-Obj Hierarchy].[All]" allUniqueName="[Account].[CharCode-Obj Hierarchy].[All]" dimensionUniqueName="[Account]" displayFolder="" count="0" unbalanced="0"/>
    <cacheHierarchy uniqueName="[Account].[Control Account Type]" caption="Control Account Type" attribute="1" defaultMemberUniqueName="[Account].[Control Account Type].[All]" allUniqueName="[Account].[Control Account Type].[All]" dimensionUniqueName="[Account]" displayFolder="" count="0" unbalanced="0"/>
    <cacheHierarchy uniqueName="[Account].[Full Account]" caption="Full Account" attribute="1" defaultMemberUniqueName="[Account].[Full Account].[All]" allUniqueName="[Account].[Full Account].[All]" dimensionUniqueName="[Account]" displayFolder="" count="0" unbalanced="0"/>
    <cacheHierarchy uniqueName="[Account].[FullAccount Hierarchy]" caption="FullAccount Hierarchy" defaultMemberUniqueName="[Account].[FullAccount Hierarchy].[All]" allUniqueName="[Account].[FullAccount Hierarchy].[All]" dimensionUniqueName="[Account]" displayFolder="" count="0" unbalanced="0"/>
    <cacheHierarchy uniqueName="[Account].[Fund]" caption="Fund" attribute="1" defaultMemberUniqueName="[Account].[Fund].[All]" allUniqueName="[Account].[Fund].[All]" dimensionUniqueName="[Account]" displayFolder="" count="0" unbalanced="0"/>
    <cacheHierarchy uniqueName="[Account].[Multi Year]" caption="Multi Year" attribute="1" defaultMemberUniqueName="[Account].[Multi Year].[All]" allUniqueName="[Account].[Multi Year].[All]" dimensionUniqueName="[Account]" displayFolder="" count="0" unbalanced="0"/>
    <cacheHierarchy uniqueName="[Account].[Object]" caption="Object" attribute="1" defaultMemberUniqueName="[Account].[Object].[All]" allUniqueName="[Account].[Object].[All]" dimensionUniqueName="[Account]" displayFolder="" count="0" unbalanced="0"/>
    <cacheHierarchy uniqueName="[Account].[Organization]" caption="Organization" attribute="1" defaultMemberUniqueName="[Account].[Organization].[All]" allUniqueName="[Account].[Organization].[All]" dimensionUniqueName="[Account]" displayFolder="" count="0" unbalanced="0"/>
    <cacheHierarchy uniqueName="[Account].[Organization Object Project]" caption="Organization Object Project" attribute="1" defaultMemberUniqueName="[Account].[Organization Object Project].[All]" allUniqueName="[Account].[Organization Object Project].[All]" dimensionUniqueName="[Account]" displayFolder="" count="0" unbalanced="0"/>
    <cacheHierarchy uniqueName="[Account].[Org-Obj-Project Hierarchy]" caption="Org-Obj-Project Hierarchy" defaultMemberUniqueName="[Account].[Org-Obj-Project Hierarchy].[All]" allUniqueName="[Account].[Org-Obj-Project Hierarchy].[All]" dimensionUniqueName="[Account]" displayFolder="" count="0" unbalanced="0"/>
    <cacheHierarchy uniqueName="[Account].[Project]" caption="Project" attribute="1" defaultMemberUniqueName="[Account].[Project].[All]" allUniqueName="[Account].[Project].[All]" dimensionUniqueName="[Account]" displayFolder="" count="0" unbalanced="0"/>
    <cacheHierarchy uniqueName="[Account].[Revolving Fund]" caption="Revolving Fund" attribute="1" defaultMemberUniqueName="[Account].[Revolving Fund].[All]" allUniqueName="[Account].[Revolving Fund].[All]" dimensionUniqueName="[Account]" displayFolder="" count="0" unbalanced="0"/>
    <cacheHierarchy uniqueName="[Account].[Segment 2]" caption="Segment 2" attribute="1" defaultMemberUniqueName="[Account].[Segment 2].[All]" allUniqueName="[Account].[Segment 2].[All]" dimensionUniqueName="[Account]" displayFolder="" count="0" unbalanced="0"/>
    <cacheHierarchy uniqueName="[Account].[Segment 3]" caption="Segment 3" attribute="1" defaultMemberUniqueName="[Account].[Segment 3].[All]" allUniqueName="[Account].[Segment 3].[All]" dimensionUniqueName="[Account]" displayFolder="" count="0" unbalanced="0"/>
    <cacheHierarchy uniqueName="[Account].[Segment 4]" caption="Segment 4" attribute="1" defaultMemberUniqueName="[Account].[Segment 4].[All]" allUniqueName="[Account].[Segment 4].[All]" dimensionUniqueName="[Account]" displayFolder="" count="0" unbalanced="0"/>
    <cacheHierarchy uniqueName="[Account].[Segment 5]" caption="Segment 5" attribute="1" defaultMemberUniqueName="[Account].[Segment 5].[All]" allUniqueName="[Account].[Segment 5].[All]" dimensionUniqueName="[Account]" displayFolder="" count="0" unbalanced="0"/>
    <cacheHierarchy uniqueName="[Account].[Segment 6]" caption="Segment 6" attribute="1" defaultMemberUniqueName="[Account].[Segment 6].[All]" allUniqueName="[Account].[Segment 6].[All]" dimensionUniqueName="[Account]" displayFolder="" count="0" unbalanced="0"/>
    <cacheHierarchy uniqueName="[Account].[Segment 7]" caption="Segment 7" attribute="1" defaultMemberUniqueName="[Account].[Segment 7].[All]" allUniqueName="[Account].[Segment 7].[All]" dimensionUniqueName="[Account]" displayFolder="" count="0" unbalanced="0"/>
    <cacheHierarchy uniqueName="[Account].[Segment 8]" caption="Segment 8" attribute="1" defaultMemberUniqueName="[Account].[Segment 8].[All]" allUniqueName="[Account].[Segment 8].[All]" dimensionUniqueName="[Account]" displayFolder="" count="0" unbalanced="0"/>
    <cacheHierarchy uniqueName="[GLFY Time].[Current FY]" caption="Current FY" attribute="1" time="1" defaultMemberUniqueName="[GLFY Time].[Current FY].[All]" allUniqueName="[GLFY Time].[Current FY].[All]" dimensionUniqueName="[GLFY Time]" displayFolder="" count="0" unbalanced="0"/>
    <cacheHierarchy uniqueName="[GLFY Time].[Current FY Period Filter]" caption="Current FY Period Filter" attribute="1" time="1" defaultMemberUniqueName="[GLFY Time].[Current FY Period Filter].[All]" allUniqueName="[GLFY Time].[Current FY Period Filter].[All]" dimensionUniqueName="[GLFY Time]" displayFolder="" count="0" unbalanced="0"/>
    <cacheHierarchy uniqueName="[GLFY Time].[Current Period]" caption="Current Period" attribute="1" time="1" defaultMemberUniqueName="[GLFY Time].[Current Period].[All]" allUniqueName="[GLFY Time].[Current Period].[All]" dimensionUniqueName="[GLFY Time]" displayFolder="" count="0" unbalanced="0"/>
    <cacheHierarchy uniqueName="[GLFY Time].[Default FY]" caption="Default FY" attribute="1" time="1" defaultMemberUniqueName="[GLFY Time].[Default FY].[All]" allUniqueName="[GLFY Time].[Default FY].[All]" dimensionUniqueName="[GLFY Time]" displayFolder="" count="0" unbalanced="0"/>
    <cacheHierarchy uniqueName="[GLFY Time].[Default FY Period Filter]" caption="Default FY Period Filter" attribute="1" time="1" defaultMemberUniqueName="[GLFY Time].[Default FY Period Filter].[All]" allUniqueName="[GLFY Time].[Default FY Period Filter].[All]" dimensionUniqueName="[GLFY Time]" displayFolder="" count="0" unbalanced="0"/>
    <cacheHierarchy uniqueName="[GLFY Time].[Default Period]" caption="Default Period" attribute="1" time="1" defaultMemberUniqueName="[GLFY Time].[Default Period].[All]" allUniqueName="[GLFY Time].[Default Period].[All]" dimensionUniqueName="[GLFY Time]" displayFolder="" count="0" unbalanced="0"/>
    <cacheHierarchy uniqueName="[GLFY Time].[Fiscal Year]" caption="Fiscal Year" attribute="1" time="1" defaultMemberUniqueName="[GLFY Time].[Fiscal Year].[All]" allUniqueName="[GLFY Time].[Fiscal Year].[All]" dimensionUniqueName="[GLFY Time]" displayFolder="" count="0" unbalanced="0"/>
    <cacheHierarchy uniqueName="[GLFY Time].[Fiscal Year Hierarchy]" caption="Fiscal Year Hierarchy" time="1" defaultMemberUniqueName="[GLFY Time].[Fiscal Year Hierarchy].[All]" allUniqueName="[GLFY Time].[Fiscal Year Hierarchy].[All]" dimensionUniqueName="[GLFY Time]" displayFolder="" count="4" unbalanced="0"/>
    <cacheHierarchy uniqueName="[GLFY Time].[Period]" caption="Period" attribute="1" time="1" defaultMemberUniqueName="[GLFY Time].[Period].[All]" allUniqueName="[GLFY Time].[Period].[All]" dimensionUniqueName="[GLFY Time]" displayFolder="" count="0" unbalanced="0"/>
    <cacheHierarchy uniqueName="[GLFY Time].[Quarter]" caption="Quarter" attribute="1" time="1" defaultMemberUniqueName="[GLFY Time].[Quarter].[All]" allUniqueName="[GLFY Time].[Quarter].[All]" dimensionUniqueName="[GLFY Time]" displayFolder="" count="0" unbalanced="0"/>
    <cacheHierarchy uniqueName="[Account].[Account Dim Key]" caption="Account Dim Key" attribute="1" keyAttribute="1" defaultMemberUniqueName="[Account].[Account Dim Key].[All]" allUniqueName="[Account].[Account Dim Key].[All]" dimensionUniqueName="[Account]" displayFolder="" count="0" unbalanced="0" hidden="1"/>
    <cacheHierarchy uniqueName="[Account].[Account Type Sort]" caption="Account Type Sort" attribute="1" defaultMemberUniqueName="[Account].[Account Type Sort].[All]" allUniqueName="[Account].[Account Type Sort].[All]" dimensionUniqueName="[Account]" displayFolder="" count="0" unbalanced="0" hidden="1"/>
    <cacheHierarchy uniqueName="[GL User Dim].[GL User Dim Key]" caption="GL User Dim Key" attribute="1" keyAttribute="1" defaultMemberUniqueName="[GL User Dim].[GL User Dim Key].[All]" allUniqueName="[GL User Dim].[GL User Dim Key].[All]" dimensionUniqueName="[GL User Dim]" displayFolder="" count="0" unbalanced="0" hidden="1"/>
    <cacheHierarchy uniqueName="[GL User Dim].[User Name]" caption="User Name" attribute="1" defaultMemberUniqueName="[GL User Dim].[User Name].[All]" allUniqueName="[GL User Dim].[User Name].[All]" dimensionUniqueName="[GL User Dim]" displayFolder="" count="0" unbalanced="0" hidden="1"/>
    <cacheHierarchy uniqueName="[GLFY Time].[FiscalYear]" caption="FiscalYear" time="1" defaultMemberUniqueName="[GLFY Time].[FiscalYear].[All]" allUniqueName="[GLFY Time].[FiscalYear].[All]" dimensionUniqueName="[GLFY Time]" displayFolder="" count="0" unbalanced="0" hidden="1"/>
    <cacheHierarchy uniqueName="[GLFY Time].[GLFY Time Dim]" caption="GLFY Time Dim" attribute="1" time="1" keyAttribute="1" defaultMemberUniqueName="[GLFY Time].[GLFY Time Dim].[All]" allUniqueName="[GLFY Time].[GLFY Time Dim].[All]" dimensionUniqueName="[GLFY Time]" displayFolder="" count="0" memberValueDatatype="2" unbalanced="0" hidden="1"/>
    <cacheHierarchy uniqueName="[MunisDotNet URL Dim].[Got Centrals]" caption="Got Centrals" attribute="1" defaultMemberUniqueName="[MunisDotNet URL Dim].[Got Centrals].[All]" allUniqueName="[MunisDotNet URL Dim].[Got Centrals].[All]" dimensionUniqueName="[MunisDotNet URL Dim]" displayFolder="" count="0" unbalanced="0" hidden="1"/>
    <cacheHierarchy uniqueName="[MunisDotNet URL Dim].[MunisDotNet URL]" caption="MunisDotNet URL" attribute="1" defaultMemberUniqueName="[MunisDotNet URL Dim].[MunisDotNet URL].[All]" allUniqueName="[MunisDotNet URL Dim].[MunisDotNet URL].[All]" dimensionUniqueName="[MunisDotNet URL Dim]" displayFolder="" count="0" unbalanced="0" hidden="1"/>
    <cacheHierarchy uniqueName="[MunisDotNet URL Dim].[MunisDotNet URL Dim Key]" caption="MunisDotNet URL Dim Key" attribute="1" keyAttribute="1" defaultMemberUniqueName="[MunisDotNet URL Dim].[MunisDotNet URL Dim Key].[All]" allUniqueName="[MunisDotNet URL Dim].[MunisDotNet URL Dim Key].[All]" dimensionUniqueName="[MunisDotNet URL Dim]" displayFolder="" count="0" unbalanced="0" hidden="1"/>
    <cacheHierarchy uniqueName="[Measures].[Original Budget]" caption="Original Budget" measure="1" displayFolder="Amounts" measureGroup="GL Revenue And Expense" count="0"/>
    <cacheHierarchy uniqueName="[Measures].[Budget Transfers]" caption="Budget Transfers" measure="1" displayFolder="Amounts" measureGroup="GL Revenue And Expense" count="0"/>
    <cacheHierarchy uniqueName="[Measures].[Revised Budget]" caption="Revised Budget" measure="1" displayFolder="Amounts" measureGroup="GL Revenue And Expense" count="0"/>
    <cacheHierarchy uniqueName="[Measures].[Actual]" caption="Actual" measure="1" displayFolder="Amounts" measureGroup="GL Revenue And Expense" count="0"/>
    <cacheHierarchy uniqueName="[Measures].[Unposted Actual]" caption="Unposted Actual" measure="1" displayFolder="Amounts" measureGroup="GL Revenue And Expense" count="0"/>
    <cacheHierarchy uniqueName="[Measures].[Encumbrances]" caption="Encumbrances" measure="1" displayFolder="Amounts" measureGroup="GL Revenue And Expense" count="0"/>
    <cacheHierarchy uniqueName="[Measures].[Requisitions]" caption="Requisitions" measure="1" displayFolder="Amounts" measureGroup="GL Revenue And Expense" count="0"/>
    <cacheHierarchy uniqueName="[Measures].[Inception Year]" caption="Inception Year" measure="1" displayFolder="Multi-Year Funds" measureGroup="GL Revenue And Expense" count="0"/>
    <cacheHierarchy uniqueName="[Measures].[LTD Original Budget]" caption="LTD Original Budget" measure="1" displayFolder="Multi-Year Funds" measureGroup="GL Revenue And Expense" count="0"/>
    <cacheHierarchy uniqueName="[Measures].[LTD Revised Budget]" caption="LTD Revised Budget" measure="1" displayFolder="Multi-Year Funds" measureGroup="GL Revenue And Expense" count="0"/>
    <cacheHierarchy uniqueName="[Measures].[Inception To SOY Actual]" caption="Inception To SOY Actual" measure="1" displayFolder="Multi-Year Funds" measureGroup="GL Revenue And Expense" count="0"/>
    <cacheHierarchy uniqueName="[Measures].[LTD Budget Transfers]" caption="LTD Budget Transfers" measure="1" displayFolder="Multi-Year Funds" measureGroup="GL Revenue And Expense" count="0"/>
    <cacheHierarchy uniqueName="[Measures].[LTD Encumbrances]" caption="LTD Encumbrances" measure="1" displayFolder="Multi-Year Funds" measureGroup="GL Revenue And Expense" count="0"/>
    <cacheHierarchy uniqueName="[Measures].[LTD Requisitions]" caption="LTD Requisitions" measure="1" displayFolder="Multi-Year Funds" measureGroup="GL Revenue And Expense" count="0"/>
    <cacheHierarchy uniqueName="[Measures].[LTD Actual]" caption="LTD Actual" measure="1" displayFolder="Multi-Year Funds" measureGroup="GL Revenue And Expense" count="0"/>
    <cacheHierarchy uniqueName="[Measures].[Carry Forward Budget]" caption="Carry Forward Budget" measure="1" displayFolder="Amounts" measureGroup="GL Revenue And Expense" count="0"/>
    <cacheHierarchy uniqueName="[Measures].[Carry Forward Transfer]" caption="Carry Forward Transfer" measure="1" displayFolder="Amounts" measureGroup="GL Revenue And Expense" count="0"/>
    <cacheHierarchy uniqueName="[Measures].[Carry Forward Actual]" caption="Carry Forward Actual" measure="1" displayFolder="Amounts" measureGroup="GL Revenue And Expense" count="0"/>
    <cacheHierarchy uniqueName="[Measures].[Carry Forward Encumbrance]" caption="Carry Forward Encumbrance" measure="1" displayFolder="Amounts" measureGroup="GL Revenue And Expense" count="0"/>
    <cacheHierarchy uniqueName="[Measures].[Available Budget]" caption="Available Budget" measure="1" displayFolder="Amounts" measureGroup="GL Revenue And Expense" count="0"/>
    <cacheHierarchy uniqueName="[Measures].[LTD Available Budget]" caption="LTD Available Budget" measure="1" displayFolder="Multi-Year Funds" measureGroup="GL Revenue And Expense" count="0"/>
    <cacheHierarchy uniqueName="[Measures].[Available Budget wo Reqs]" caption="Available Budget wo Reqs" measure="1" displayFolder="Amounts" measureGroup="GL Revenue And Expense" count="0"/>
    <cacheHierarchy uniqueName="[Measures].[Collected Expended]" caption="Collected Expended" measure="1" displayFolder="Amounts" measureGroup="GL Revenue And Expense" count="0"/>
    <cacheHierarchy uniqueName="[Measures].[CY % of Budget Used]" caption="CY % of Budget Used" measure="1" displayFolder="Summaries" measureGroup="GL Revenue And Expense" count="0"/>
    <cacheHierarchy uniqueName="[Measures].[CY Original Budget]" caption="CY Original Budget" measure="1" displayFolder="Summaries" measureGroup="GL Revenue And Expense" count="0"/>
    <cacheHierarchy uniqueName="[Measures].[CY to Date Actual]" caption="CY to Date Actual" measure="1" displayFolder="Summaries" measureGroup="GL Revenue And Expense" count="0"/>
    <cacheHierarchy uniqueName="[Measures].[LY to Date Actual]" caption="LY to Date Actual" measure="1" displayFolder="Summaries" measureGroup="GL Revenue And Expense" count="0"/>
    <cacheHierarchy uniqueName="[Measures].[CY Actual]" caption="CY Actual" measure="1" displayFolder="Summaries" measureGroup="GL Revenue And Expense" count="0"/>
    <cacheHierarchy uniqueName="[Measures].[CY Budget Transfers]" caption="CY Budget Transfers" measure="1" displayFolder="Summaries" measureGroup="GL Revenue And Expense" count="0"/>
    <cacheHierarchy uniqueName="[Measures].[LY Actual]" caption="LY Actual" measure="1" displayFolder="Summaries" measureGroup="GL Revenue And Expense" count="0"/>
    <cacheHierarchy uniqueName="[Measures].[CY Revised Budget]" caption="CY Revised Budget" measure="1" displayFolder="Summaries" measureGroup="GL Revenue And Expense" count="0"/>
    <cacheHierarchy uniqueName="[Measures].[CY Available Budget]" caption="CY Available Budget" measure="1" displayFolder="Summaries" measureGroup="GL Revenue And Expense" count="0"/>
    <cacheHierarchy uniqueName="[Measures].[CY Available Budget wo Reqs]" caption="CY Available Budget wo Reqs" measure="1" displayFolder="Summaries" measureGroup="GL Revenue And Expense" count="0"/>
    <cacheHierarchy uniqueName="[Measures].[CY to Date Actual % of Budget]" caption="CY to Date Actual % of Budget" measure="1" displayFolder="Summaries" measureGroup="GL Revenue And Expense" count="0"/>
    <cacheHierarchy uniqueName="[Measures].[LY to Date Actual % of EOY Actual]" caption="LY to Date Actual % of EOY Actual" measure="1" displayFolder="Summaries" measureGroup="GL Revenue And Expense" count="0"/>
    <cacheHierarchy uniqueName="[Measures].[Comp % to LY EOY Actual]" caption="Comp % to LY EOY Actual" measure="1" displayFolder="Summaries" measureGroup="GL Revenue And Expense" count="0"/>
    <cacheHierarchy uniqueName="[Measures].[Period over Period Growth]" caption="Period over Period Growth" measure="1" displayFolder="Summaries" measureGroup="GL Revenue And Expense" count="0"/>
    <cacheHierarchy uniqueName="[Measures].[YTD Actual]" caption="YTD Actual" measure="1" displayFolder="Year to Date Summaries" measureGroup="GL Revenue And Expense" count="0"/>
    <cacheHierarchy uniqueName="[Measures].[YTD Revised Budget]" caption="YTD Revised Budget" measure="1" displayFolder="Year to Date Summaries" measureGroup="GL Revenue And Expense" count="0"/>
    <cacheHierarchy uniqueName="[Measures].[YTD  Encumbrances]" caption="YTD  Encumbrances" measure="1" displayFolder="Year to Date Summaries" measureGroup="GL Revenue And Expense" count="0"/>
    <cacheHierarchy uniqueName="[Measures].[YTD Obligated]" caption="YTD Obligated" measure="1" displayFolder="Year to Date Summaries" count="0"/>
    <cacheHierarchy uniqueName="[Measures].[YTD Available Budget]" caption="YTD Available Budget" measure="1" displayFolder="Year to Date Summaries" measureGroup="GL Revenue And Expense" count="0"/>
    <cacheHierarchy uniqueName="[Measures].[YTD Obligated % of Budget Used]" caption="YTD Obligated % of Budget Used" measure="1" displayFolder="Year to Date Summaries" measureGroup="GL Revenue And Expense" count="0"/>
    <cacheHierarchy uniqueName="[Measures].[CY to Date Actual % LY to Date Actual]" caption="CY to Date Actual % LY to Date Actual" measure="1" displayFolder="Summaries" measureGroup="GL Revenue And Expense" count="0"/>
    <cacheHierarchy uniqueName="[Measures].[GL Revenue And Expense Fact Count]" caption="GL Revenue And Expense Fact Count" measure="1" displayFolder="" measureGroup="GL Revenue And Expense" count="0" hidden="1"/>
    <cacheHierarchy uniqueName="[Measures].[GL User Acct Bridge Count]" caption="GL User Acct Bridge Count" measure="1" displayFolder="" measureGroup="GL User Acct Bridge" count="0" hidden="1"/>
    <cacheHierarchy uniqueName="[Measures].[CY Budget]" caption="CY Budget" measure="1" displayFolder="Summaries" measureGroup="GL Revenue And Expense" count="0" hidden="1"/>
    <cacheHierarchy uniqueName="[Measures].[Available Budget BAK]" caption="Available Budget BAK" measure="1" displayFolder="Amounts" measureGroup="GL Revenue And Expense" count="0" hidden="1"/>
    <cacheHierarchy uniqueName="[Measures].[SOY Available Budget]" caption="SOY Available Budget" measure="1" displayFolder="Multi-Year Funds" measureGroup="GL Revenue And Expense" count="0" hidden="1"/>
    <cacheHierarchy uniqueName="[Measures].[SOY Revised Budget]" caption="SOY Revised Budget" measure="1" displayFolder="Multi-Year Funds" measureGroup="GL Revenue And Expense" count="0" hidden="1"/>
    <cacheHierarchy uniqueName="[Measures].[CY Encumbrances]" caption="CY Encumbrances" measure="1" displayFolder="" count="0" hidden="1"/>
    <cacheHierarchy uniqueName="[Measures].[CY Requisitions]" caption="CY Requisitions" measure="1" displayFolder="" count="0" hidden="1"/>
    <cacheHierarchy uniqueName="[Measures].[___Expense KPI Value]" caption="Expense KPI" measure="1" displayFolder="" measureGroup="GL Revenue And Expense" count="0" hidden="1"/>
    <cacheHierarchy uniqueName="[Measures].[Expense KPI Goal]" caption="Expense KPI (Goal)" measure="1" displayFolder="" measureGroup="GL Revenue And Expense" count="0" hidden="1"/>
    <cacheHierarchy uniqueName="[Measures].[Expense KPI Status]" caption="Expense KPI (Status)" measure="1" iconSet="7" displayFolder="" measureGroup="GL Revenue And Expense" count="0" hidden="1"/>
    <cacheHierarchy uniqueName="[Measures].[Expense KPI Trend]" caption="Expense KPI (Trend)" measure="1" iconSet="3" displayFolder="" measureGroup="GL Revenue And Expense" count="0" hidden="1"/>
    <cacheHierarchy uniqueName="[Measures].[___Revenue KPI Value]" caption="Revenue KPI" measure="1" displayFolder="" measureGroup="GL Revenue And Expense" count="0" hidden="1"/>
    <cacheHierarchy uniqueName="[Measures].[Revenue KPI Goal]" caption="Revenue KPI (Goal)" measure="1" displayFolder="" measureGroup="GL Revenue And Expense" count="0" hidden="1"/>
    <cacheHierarchy uniqueName="[Measures].[Revenue KPI Status]" caption="Revenue KPI (Status)" measure="1" iconSet="7" displayFolder="" measureGroup="GL Revenue And Expense" count="0" hidden="1"/>
    <cacheHierarchy uniqueName="[Measures].[Revenue KPI Trend]" caption="Revenue KPI (Trend)" measure="1" iconSet="3" displayFolder="" measureGroup="GL Revenue And Expense" count="0" hidden="1"/>
  </cacheHierarchies>
  <kpis count="2">
    <kpi uniqueName="Expense KPI" caption="Expense KPI" displayFolder="" measureGroup="GL Revenue And Expense" parent="" value="[Measures].[Comp % to LY EOY Actual]" goal="[Measures].[Expense KPI Goal]" status="[Measures].[Expense KPI Status]" trend="[Measures].[Expense KPI Trend]" weight=""/>
    <kpi uniqueName="Revenue KPI" caption="Revenue KPI" displayFolder="" measureGroup="GL Revenue And Expense" parent="" value="[Measures].[Comp % to LY EOY Actual]" goal="[Measures].[Revenue KPI Goal]" status="[Measures].[Revenue KPI Status]" trend="[Measures].[Revenue KPI Trend]" weight=""/>
  </kpis>
  <extLst>
    <ext xmlns:x14="http://schemas.microsoft.com/office/spreadsheetml/2009/9/main" uri="{725AE2AE-9491-48be-B2B4-4EB974FC3084}">
      <x14:pivotCacheDefinition slicerData="1" pivotCacheId="1933136578" supportSubqueryNonVisual="1" supportSubqueryCalcMem="1" supportAddCalcMems="1"/>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OnLoad="1" refreshedBy="Ownby, Lee" refreshedDate="46093.499215972224" createdVersion="3" refreshedVersion="8" minRefreshableVersion="3" recordCount="0" supportSubquery="1" supportAdvancedDrill="1" xr:uid="{E7B51319-B7B7-4EDB-A3D3-30D0C192F210}">
  <cacheSource type="external" connectionId="1">
    <extLst>
      <ext xmlns:x14="http://schemas.microsoft.com/office/spreadsheetml/2009/9/main" uri="{F057638F-6D5F-4e77-A914-E7F072B9BCA8}">
        <x14:sourceConnection name="oklahomacountyokcubes.tylerhost.net mun6065prod_General Ledger Cubes GLRevenueAndExpenseCube"/>
      </ext>
    </extLst>
  </cacheSource>
  <cacheFields count="0"/>
  <cacheHierarchies count="104">
    <cacheHierarchy uniqueName="[Account].[Account Description]" caption="Account Description" attribute="1" defaultMemberUniqueName="[Account].[Account Description].[All]" allUniqueName="[Account].[Account Description].[All]" dimensionUniqueName="[Account]" displayFolder="" count="0" unbalanced="0"/>
    <cacheHierarchy uniqueName="[Account].[Account Status]" caption="Account Status" attribute="1" defaultMemberUniqueName="[Account].[Account Status].[All]" allUniqueName="[Account].[Account Status].[All]" dimensionUniqueName="[Account]" displayFolder="" count="0" unbalanced="0"/>
    <cacheHierarchy uniqueName="[Account].[Account Type]" caption="Account Type" attribute="1" defaultMemberUniqueName="[Account].[Account Type].[All]" allUniqueName="[Account].[Account Type].[All]" dimensionUniqueName="[Account]" displayFolder="" count="0" unbalanced="0"/>
    <cacheHierarchy uniqueName="[Account].[AcctType-Obj-Fund Hierarchy]" caption="AcctType-Obj-Fund Hierarchy" defaultMemberUniqueName="[Account].[AcctType-Obj-Fund Hierarchy].[All]" allUniqueName="[Account].[AcctType-Obj-Fund Hierarchy].[All]" dimensionUniqueName="[Account]" displayFolder="" count="0" unbalanced="0"/>
    <cacheHierarchy uniqueName="[Account].[Budget Rollup]" caption="Budget Rollup" attribute="1" defaultMemberUniqueName="[Account].[Budget Rollup].[All]" allUniqueName="[Account].[Budget Rollup].[All]" dimensionUniqueName="[Account]" displayFolder="" count="0" unbalanced="0"/>
    <cacheHierarchy uniqueName="[Account].[Character Code]" caption="Character Code" attribute="1" defaultMemberUniqueName="[Account].[Character Code].[All]" allUniqueName="[Account].[Character Code].[All]" dimensionUniqueName="[Account]" displayFolder="" count="0" unbalanced="0"/>
    <cacheHierarchy uniqueName="[Account].[CharCode-Obj Hierarchy]" caption="CharCode-Obj Hierarchy" defaultMemberUniqueName="[Account].[CharCode-Obj Hierarchy].[All]" allUniqueName="[Account].[CharCode-Obj Hierarchy].[All]" dimensionUniqueName="[Account]" displayFolder="" count="4" unbalanced="0"/>
    <cacheHierarchy uniqueName="[Account].[Control Account Type]" caption="Control Account Type" attribute="1" defaultMemberUniqueName="[Account].[Control Account Type].[All]" allUniqueName="[Account].[Control Account Type].[All]" dimensionUniqueName="[Account]" displayFolder="" count="0" unbalanced="0"/>
    <cacheHierarchy uniqueName="[Account].[Full Account]" caption="Full Account" attribute="1" defaultMemberUniqueName="[Account].[Full Account].[All]" allUniqueName="[Account].[Full Account].[All]" dimensionUniqueName="[Account]" displayFolder="" count="0" unbalanced="0"/>
    <cacheHierarchy uniqueName="[Account].[FullAccount Hierarchy]" caption="FullAccount Hierarchy" defaultMemberUniqueName="[Account].[FullAccount Hierarchy].[All]" allUniqueName="[Account].[FullAccount Hierarchy].[All]" dimensionUniqueName="[Account]" displayFolder="" count="0" unbalanced="0"/>
    <cacheHierarchy uniqueName="[Account].[Fund]" caption="Fund" attribute="1" defaultMemberUniqueName="[Account].[Fund].[All]" allUniqueName="[Account].[Fund].[All]" dimensionUniqueName="[Account]" displayFolder="" count="0" unbalanced="0"/>
    <cacheHierarchy uniqueName="[Account].[Multi Year]" caption="Multi Year" attribute="1" defaultMemberUniqueName="[Account].[Multi Year].[All]" allUniqueName="[Account].[Multi Year].[All]" dimensionUniqueName="[Account]" displayFolder="" count="0" unbalanced="0"/>
    <cacheHierarchy uniqueName="[Account].[Object]" caption="Object" attribute="1" defaultMemberUniqueName="[Account].[Object].[All]" allUniqueName="[Account].[Object].[All]" dimensionUniqueName="[Account]" displayFolder="" count="0" unbalanced="0"/>
    <cacheHierarchy uniqueName="[Account].[Organization]" caption="Organization" attribute="1" defaultMemberUniqueName="[Account].[Organization].[All]" allUniqueName="[Account].[Organization].[All]" dimensionUniqueName="[Account]" displayFolder="" count="0" unbalanced="0"/>
    <cacheHierarchy uniqueName="[Account].[Organization Object Project]" caption="Organization Object Project" attribute="1" defaultMemberUniqueName="[Account].[Organization Object Project].[All]" allUniqueName="[Account].[Organization Object Project].[All]" dimensionUniqueName="[Account]" displayFolder="" count="0" unbalanced="0"/>
    <cacheHierarchy uniqueName="[Account].[Org-Obj-Project Hierarchy]" caption="Org-Obj-Project Hierarchy" defaultMemberUniqueName="[Account].[Org-Obj-Project Hierarchy].[All]" allUniqueName="[Account].[Org-Obj-Project Hierarchy].[All]" dimensionUniqueName="[Account]" displayFolder="" count="4" unbalanced="0"/>
    <cacheHierarchy uniqueName="[Account].[Project]" caption="Project" attribute="1" defaultMemberUniqueName="[Account].[Project].[All]" allUniqueName="[Account].[Project].[All]" dimensionUniqueName="[Account]" displayFolder="" count="0" unbalanced="0"/>
    <cacheHierarchy uniqueName="[Account].[Revolving Fund]" caption="Revolving Fund" attribute="1" defaultMemberUniqueName="[Account].[Revolving Fund].[All]" allUniqueName="[Account].[Revolving Fund].[All]" dimensionUniqueName="[Account]" displayFolder="" count="0" unbalanced="0"/>
    <cacheHierarchy uniqueName="[Account].[Segment 2]" caption="Segment 2" attribute="1" defaultMemberUniqueName="[Account].[Segment 2].[All]" allUniqueName="[Account].[Segment 2].[All]" dimensionUniqueName="[Account]" displayFolder="" count="0" unbalanced="0"/>
    <cacheHierarchy uniqueName="[Account].[Segment 3]" caption="Segment 3" attribute="1" defaultMemberUniqueName="[Account].[Segment 3].[All]" allUniqueName="[Account].[Segment 3].[All]" dimensionUniqueName="[Account]" displayFolder="" count="0" unbalanced="0"/>
    <cacheHierarchy uniqueName="[Account].[Segment 4]" caption="Segment 4" attribute="1" defaultMemberUniqueName="[Account].[Segment 4].[All]" allUniqueName="[Account].[Segment 4].[All]" dimensionUniqueName="[Account]" displayFolder="" count="0" unbalanced="0"/>
    <cacheHierarchy uniqueName="[Account].[Segment 5]" caption="Segment 5" attribute="1" defaultMemberUniqueName="[Account].[Segment 5].[All]" allUniqueName="[Account].[Segment 5].[All]" dimensionUniqueName="[Account]" displayFolder="" count="0" unbalanced="0"/>
    <cacheHierarchy uniqueName="[Account].[Segment 6]" caption="Segment 6" attribute="1" defaultMemberUniqueName="[Account].[Segment 6].[All]" allUniqueName="[Account].[Segment 6].[All]" dimensionUniqueName="[Account]" displayFolder="" count="0" unbalanced="0"/>
    <cacheHierarchy uniqueName="[Account].[Segment 7]" caption="Segment 7" attribute="1" defaultMemberUniqueName="[Account].[Segment 7].[All]" allUniqueName="[Account].[Segment 7].[All]" dimensionUniqueName="[Account]" displayFolder="" count="0" unbalanced="0"/>
    <cacheHierarchy uniqueName="[Account].[Segment 8]" caption="Segment 8" attribute="1" defaultMemberUniqueName="[Account].[Segment 8].[All]" allUniqueName="[Account].[Segment 8].[All]" dimensionUniqueName="[Account]" displayFolder="" count="0" unbalanced="0"/>
    <cacheHierarchy uniqueName="[GLFY Time].[Current FY]" caption="Current FY" attribute="1" time="1" defaultMemberUniqueName="[GLFY Time].[Current FY].[All]" allUniqueName="[GLFY Time].[Current FY].[All]" dimensionUniqueName="[GLFY Time]" displayFolder="" count="0" unbalanced="0"/>
    <cacheHierarchy uniqueName="[GLFY Time].[Current FY Period Filter]" caption="Current FY Period Filter" attribute="1" time="1" defaultMemberUniqueName="[GLFY Time].[Current FY Period Filter].[All]" allUniqueName="[GLFY Time].[Current FY Period Filter].[All]" dimensionUniqueName="[GLFY Time]" displayFolder="" count="0" unbalanced="0"/>
    <cacheHierarchy uniqueName="[GLFY Time].[Current Period]" caption="Current Period" attribute="1" time="1" defaultMemberUniqueName="[GLFY Time].[Current Period].[All]" allUniqueName="[GLFY Time].[Current Period].[All]" dimensionUniqueName="[GLFY Time]" displayFolder="" count="0" unbalanced="0"/>
    <cacheHierarchy uniqueName="[GLFY Time].[Default FY]" caption="Default FY" attribute="1" time="1" defaultMemberUniqueName="[GLFY Time].[Default FY].[All]" allUniqueName="[GLFY Time].[Default FY].[All]" dimensionUniqueName="[GLFY Time]" displayFolder="" count="0" unbalanced="0"/>
    <cacheHierarchy uniqueName="[GLFY Time].[Default FY Period Filter]" caption="Default FY Period Filter" attribute="1" time="1" defaultMemberUniqueName="[GLFY Time].[Default FY Period Filter].[All]" allUniqueName="[GLFY Time].[Default FY Period Filter].[All]" dimensionUniqueName="[GLFY Time]" displayFolder="" count="0" unbalanced="0"/>
    <cacheHierarchy uniqueName="[GLFY Time].[Default Period]" caption="Default Period" attribute="1" time="1" defaultMemberUniqueName="[GLFY Time].[Default Period].[All]" allUniqueName="[GLFY Time].[Default Period].[All]" dimensionUniqueName="[GLFY Time]" displayFolder="" count="0" unbalanced="0"/>
    <cacheHierarchy uniqueName="[GLFY Time].[Fiscal Year]" caption="Fiscal Year" attribute="1" time="1" defaultMemberUniqueName="[GLFY Time].[Fiscal Year].[All]" allUniqueName="[GLFY Time].[Fiscal Year].[All]" dimensionUniqueName="[GLFY Time]" displayFolder="" count="0" unbalanced="0"/>
    <cacheHierarchy uniqueName="[GLFY Time].[Fiscal Year Hierarchy]" caption="Fiscal Year Hierarchy" time="1" defaultMemberUniqueName="[GLFY Time].[Fiscal Year Hierarchy].[All]" allUniqueName="[GLFY Time].[Fiscal Year Hierarchy].[All]" dimensionUniqueName="[GLFY Time]" displayFolder="" count="4" unbalanced="0"/>
    <cacheHierarchy uniqueName="[GLFY Time].[Period]" caption="Period" attribute="1" time="1" defaultMemberUniqueName="[GLFY Time].[Period].[All]" allUniqueName="[GLFY Time].[Period].[All]" dimensionUniqueName="[GLFY Time]" displayFolder="" count="0" unbalanced="0"/>
    <cacheHierarchy uniqueName="[GLFY Time].[Quarter]" caption="Quarter" attribute="1" time="1" defaultMemberUniqueName="[GLFY Time].[Quarter].[All]" allUniqueName="[GLFY Time].[Quarter].[All]" dimensionUniqueName="[GLFY Time]" displayFolder="" count="0" unbalanced="0"/>
    <cacheHierarchy uniqueName="[Account].[Account Dim Key]" caption="Account Dim Key" attribute="1" keyAttribute="1" defaultMemberUniqueName="[Account].[Account Dim Key].[All]" allUniqueName="[Account].[Account Dim Key].[All]" dimensionUniqueName="[Account]" displayFolder="" count="0" unbalanced="0" hidden="1"/>
    <cacheHierarchy uniqueName="[Account].[Account Type Sort]" caption="Account Type Sort" attribute="1" defaultMemberUniqueName="[Account].[Account Type Sort].[All]" allUniqueName="[Account].[Account Type Sort].[All]" dimensionUniqueName="[Account]" displayFolder="" count="0" unbalanced="0" hidden="1"/>
    <cacheHierarchy uniqueName="[GL User Dim].[GL User Dim Key]" caption="GL User Dim Key" attribute="1" keyAttribute="1" defaultMemberUniqueName="[GL User Dim].[GL User Dim Key].[All]" allUniqueName="[GL User Dim].[GL User Dim Key].[All]" dimensionUniqueName="[GL User Dim]" displayFolder="" count="0" unbalanced="0" hidden="1"/>
    <cacheHierarchy uniqueName="[GL User Dim].[User Name]" caption="User Name" attribute="1" defaultMemberUniqueName="[GL User Dim].[User Name].[All]" allUniqueName="[GL User Dim].[User Name].[All]" dimensionUniqueName="[GL User Dim]" displayFolder="" count="0" unbalanced="0" hidden="1"/>
    <cacheHierarchy uniqueName="[GLFY Time].[FiscalYear]" caption="FiscalYear" time="1" defaultMemberUniqueName="[GLFY Time].[FiscalYear].[All]" allUniqueName="[GLFY Time].[FiscalYear].[All]" dimensionUniqueName="[GLFY Time]" displayFolder="" count="0" unbalanced="0" hidden="1"/>
    <cacheHierarchy uniqueName="[GLFY Time].[GLFY Time Dim]" caption="GLFY Time Dim" attribute="1" time="1" keyAttribute="1" defaultMemberUniqueName="[GLFY Time].[GLFY Time Dim].[All]" allUniqueName="[GLFY Time].[GLFY Time Dim].[All]" dimensionUniqueName="[GLFY Time]" displayFolder="" count="0" memberValueDatatype="2" unbalanced="0" hidden="1"/>
    <cacheHierarchy uniqueName="[MunisDotNet URL Dim].[Got Centrals]" caption="Got Centrals" attribute="1" defaultMemberUniqueName="[MunisDotNet URL Dim].[Got Centrals].[All]" allUniqueName="[MunisDotNet URL Dim].[Got Centrals].[All]" dimensionUniqueName="[MunisDotNet URL Dim]" displayFolder="" count="0" unbalanced="0" hidden="1"/>
    <cacheHierarchy uniqueName="[MunisDotNet URL Dim].[MunisDotNet URL]" caption="MunisDotNet URL" attribute="1" defaultMemberUniqueName="[MunisDotNet URL Dim].[MunisDotNet URL].[All]" allUniqueName="[MunisDotNet URL Dim].[MunisDotNet URL].[All]" dimensionUniqueName="[MunisDotNet URL Dim]" displayFolder="" count="0" unbalanced="0" hidden="1"/>
    <cacheHierarchy uniqueName="[MunisDotNet URL Dim].[MunisDotNet URL Dim Key]" caption="MunisDotNet URL Dim Key" attribute="1" keyAttribute="1" defaultMemberUniqueName="[MunisDotNet URL Dim].[MunisDotNet URL Dim Key].[All]" allUniqueName="[MunisDotNet URL Dim].[MunisDotNet URL Dim Key].[All]" dimensionUniqueName="[MunisDotNet URL Dim]" displayFolder="" count="0" unbalanced="0" hidden="1"/>
    <cacheHierarchy uniqueName="[Measures].[Original Budget]" caption="Original Budget" measure="1" displayFolder="Amounts" measureGroup="GL Revenue And Expense" count="0"/>
    <cacheHierarchy uniqueName="[Measures].[Budget Transfers]" caption="Budget Transfers" measure="1" displayFolder="Amounts" measureGroup="GL Revenue And Expense" count="0"/>
    <cacheHierarchy uniqueName="[Measures].[Revised Budget]" caption="Revised Budget" measure="1" displayFolder="Amounts" measureGroup="GL Revenue And Expense" count="0"/>
    <cacheHierarchy uniqueName="[Measures].[Actual]" caption="Actual" measure="1" displayFolder="Amounts" measureGroup="GL Revenue And Expense" count="0"/>
    <cacheHierarchy uniqueName="[Measures].[Unposted Actual]" caption="Unposted Actual" measure="1" displayFolder="Amounts" measureGroup="GL Revenue And Expense" count="0"/>
    <cacheHierarchy uniqueName="[Measures].[Encumbrances]" caption="Encumbrances" measure="1" displayFolder="Amounts" measureGroup="GL Revenue And Expense" count="0"/>
    <cacheHierarchy uniqueName="[Measures].[Requisitions]" caption="Requisitions" measure="1" displayFolder="Amounts" measureGroup="GL Revenue And Expense" count="0"/>
    <cacheHierarchy uniqueName="[Measures].[Inception Year]" caption="Inception Year" measure="1" displayFolder="Multi-Year Funds" measureGroup="GL Revenue And Expense" count="0"/>
    <cacheHierarchy uniqueName="[Measures].[LTD Original Budget]" caption="LTD Original Budget" measure="1" displayFolder="Multi-Year Funds" measureGroup="GL Revenue And Expense" count="0"/>
    <cacheHierarchy uniqueName="[Measures].[LTD Revised Budget]" caption="LTD Revised Budget" measure="1" displayFolder="Multi-Year Funds" measureGroup="GL Revenue And Expense" count="0"/>
    <cacheHierarchy uniqueName="[Measures].[Inception To SOY Actual]" caption="Inception To SOY Actual" measure="1" displayFolder="Multi-Year Funds" measureGroup="GL Revenue And Expense" count="0"/>
    <cacheHierarchy uniqueName="[Measures].[LTD Budget Transfers]" caption="LTD Budget Transfers" measure="1" displayFolder="Multi-Year Funds" measureGroup="GL Revenue And Expense" count="0"/>
    <cacheHierarchy uniqueName="[Measures].[LTD Encumbrances]" caption="LTD Encumbrances" measure="1" displayFolder="Multi-Year Funds" measureGroup="GL Revenue And Expense" count="0"/>
    <cacheHierarchy uniqueName="[Measures].[LTD Requisitions]" caption="LTD Requisitions" measure="1" displayFolder="Multi-Year Funds" measureGroup="GL Revenue And Expense" count="0"/>
    <cacheHierarchy uniqueName="[Measures].[LTD Actual]" caption="LTD Actual" measure="1" displayFolder="Multi-Year Funds" measureGroup="GL Revenue And Expense" count="0"/>
    <cacheHierarchy uniqueName="[Measures].[Carry Forward Budget]" caption="Carry Forward Budget" measure="1" displayFolder="Amounts" measureGroup="GL Revenue And Expense" count="0"/>
    <cacheHierarchy uniqueName="[Measures].[Carry Forward Transfer]" caption="Carry Forward Transfer" measure="1" displayFolder="Amounts" measureGroup="GL Revenue And Expense" count="0"/>
    <cacheHierarchy uniqueName="[Measures].[Carry Forward Actual]" caption="Carry Forward Actual" measure="1" displayFolder="Amounts" measureGroup="GL Revenue And Expense" count="0"/>
    <cacheHierarchy uniqueName="[Measures].[Carry Forward Encumbrance]" caption="Carry Forward Encumbrance" measure="1" displayFolder="Amounts" measureGroup="GL Revenue And Expense" count="0"/>
    <cacheHierarchy uniqueName="[Measures].[Available Budget]" caption="Available Budget" measure="1" displayFolder="Amounts" measureGroup="GL Revenue And Expense" count="0"/>
    <cacheHierarchy uniqueName="[Measures].[LTD Available Budget]" caption="LTD Available Budget" measure="1" displayFolder="Multi-Year Funds" measureGroup="GL Revenue And Expense" count="0"/>
    <cacheHierarchy uniqueName="[Measures].[Available Budget wo Reqs]" caption="Available Budget wo Reqs" measure="1" displayFolder="Amounts" measureGroup="GL Revenue And Expense" count="0"/>
    <cacheHierarchy uniqueName="[Measures].[Collected Expended]" caption="Collected Expended" measure="1" displayFolder="Amounts" measureGroup="GL Revenue And Expense" count="0"/>
    <cacheHierarchy uniqueName="[Measures].[CY % of Budget Used]" caption="CY % of Budget Used" measure="1" displayFolder="Summaries" measureGroup="GL Revenue And Expense" count="0"/>
    <cacheHierarchy uniqueName="[Measures].[CY Original Budget]" caption="CY Original Budget" measure="1" displayFolder="Summaries" measureGroup="GL Revenue And Expense" count="0"/>
    <cacheHierarchy uniqueName="[Measures].[CY to Date Actual]" caption="CY to Date Actual" measure="1" displayFolder="Summaries" measureGroup="GL Revenue And Expense" count="0"/>
    <cacheHierarchy uniqueName="[Measures].[LY to Date Actual]" caption="LY to Date Actual" measure="1" displayFolder="Summaries" measureGroup="GL Revenue And Expense" count="0"/>
    <cacheHierarchy uniqueName="[Measures].[CY Actual]" caption="CY Actual" measure="1" displayFolder="Summaries" measureGroup="GL Revenue And Expense" count="0"/>
    <cacheHierarchy uniqueName="[Measures].[CY Budget Transfers]" caption="CY Budget Transfers" measure="1" displayFolder="Summaries" measureGroup="GL Revenue And Expense" count="0"/>
    <cacheHierarchy uniqueName="[Measures].[LY Actual]" caption="LY Actual" measure="1" displayFolder="Summaries" measureGroup="GL Revenue And Expense" count="0"/>
    <cacheHierarchy uniqueName="[Measures].[CY Revised Budget]" caption="CY Revised Budget" measure="1" displayFolder="Summaries" measureGroup="GL Revenue And Expense" count="0"/>
    <cacheHierarchy uniqueName="[Measures].[CY Available Budget]" caption="CY Available Budget" measure="1" displayFolder="Summaries" measureGroup="GL Revenue And Expense" count="0"/>
    <cacheHierarchy uniqueName="[Measures].[CY Available Budget wo Reqs]" caption="CY Available Budget wo Reqs" measure="1" displayFolder="Summaries" measureGroup="GL Revenue And Expense" count="0"/>
    <cacheHierarchy uniqueName="[Measures].[CY to Date Actual % of Budget]" caption="CY to Date Actual % of Budget" measure="1" displayFolder="Summaries" measureGroup="GL Revenue And Expense" count="0"/>
    <cacheHierarchy uniqueName="[Measures].[LY to Date Actual % of EOY Actual]" caption="LY to Date Actual % of EOY Actual" measure="1" displayFolder="Summaries" measureGroup="GL Revenue And Expense" count="0"/>
    <cacheHierarchy uniqueName="[Measures].[Comp % to LY EOY Actual]" caption="Comp % to LY EOY Actual" measure="1" displayFolder="Summaries" measureGroup="GL Revenue And Expense" count="0"/>
    <cacheHierarchy uniqueName="[Measures].[Period over Period Growth]" caption="Period over Period Growth" measure="1" displayFolder="Summaries" measureGroup="GL Revenue And Expense" count="0"/>
    <cacheHierarchy uniqueName="[Measures].[YTD Actual]" caption="YTD Actual" measure="1" displayFolder="Year to Date Summaries" measureGroup="GL Revenue And Expense" count="0"/>
    <cacheHierarchy uniqueName="[Measures].[YTD Revised Budget]" caption="YTD Revised Budget" measure="1" displayFolder="Year to Date Summaries" measureGroup="GL Revenue And Expense" count="0"/>
    <cacheHierarchy uniqueName="[Measures].[YTD  Encumbrances]" caption="YTD  Encumbrances" measure="1" displayFolder="Year to Date Summaries" measureGroup="GL Revenue And Expense" count="0"/>
    <cacheHierarchy uniqueName="[Measures].[YTD Obligated]" caption="YTD Obligated" measure="1" displayFolder="Year to Date Summaries" count="0"/>
    <cacheHierarchy uniqueName="[Measures].[YTD Available Budget]" caption="YTD Available Budget" measure="1" displayFolder="Year to Date Summaries" measureGroup="GL Revenue And Expense" count="0"/>
    <cacheHierarchy uniqueName="[Measures].[YTD Obligated % of Budget Used]" caption="YTD Obligated % of Budget Used" measure="1" displayFolder="Year to Date Summaries" measureGroup="GL Revenue And Expense" count="0"/>
    <cacheHierarchy uniqueName="[Measures].[CY to Date Actual % LY to Date Actual]" caption="CY to Date Actual % LY to Date Actual" measure="1" displayFolder="Summaries" measureGroup="GL Revenue And Expense" count="0"/>
    <cacheHierarchy uniqueName="[Measures].[GL Revenue And Expense Fact Count]" caption="GL Revenue And Expense Fact Count" measure="1" displayFolder="" measureGroup="GL Revenue And Expense" count="0" hidden="1"/>
    <cacheHierarchy uniqueName="[Measures].[GL User Acct Bridge Count]" caption="GL User Acct Bridge Count" measure="1" displayFolder="" measureGroup="GL User Acct Bridge" count="0" hidden="1"/>
    <cacheHierarchy uniqueName="[Measures].[CY Budget]" caption="CY Budget" measure="1" displayFolder="Summaries" measureGroup="GL Revenue And Expense" count="0" hidden="1"/>
    <cacheHierarchy uniqueName="[Measures].[Available Budget BAK]" caption="Available Budget BAK" measure="1" displayFolder="Amounts" measureGroup="GL Revenue And Expense" count="0" hidden="1"/>
    <cacheHierarchy uniqueName="[Measures].[SOY Available Budget]" caption="SOY Available Budget" measure="1" displayFolder="Multi-Year Funds" measureGroup="GL Revenue And Expense" count="0" hidden="1"/>
    <cacheHierarchy uniqueName="[Measures].[SOY Revised Budget]" caption="SOY Revised Budget" measure="1" displayFolder="Multi-Year Funds" measureGroup="GL Revenue And Expense" count="0" hidden="1"/>
    <cacheHierarchy uniqueName="[Measures].[CY Encumbrances]" caption="CY Encumbrances" measure="1" displayFolder="" count="0" hidden="1"/>
    <cacheHierarchy uniqueName="[Measures].[CY Requisitions]" caption="CY Requisitions" measure="1" displayFolder="" count="0" hidden="1"/>
    <cacheHierarchy uniqueName="[Measures].[___Expense KPI Value]" caption="Expense KPI" measure="1" displayFolder="" measureGroup="GL Revenue And Expense" count="0" hidden="1"/>
    <cacheHierarchy uniqueName="[Measures].[Expense KPI Goal]" caption="Expense KPI (Goal)" measure="1" displayFolder="" measureGroup="GL Revenue And Expense" count="0" hidden="1"/>
    <cacheHierarchy uniqueName="[Measures].[Expense KPI Status]" caption="Expense KPI (Status)" measure="1" iconSet="7" displayFolder="" measureGroup="GL Revenue And Expense" count="0" hidden="1"/>
    <cacheHierarchy uniqueName="[Measures].[Expense KPI Trend]" caption="Expense KPI (Trend)" measure="1" iconSet="3" displayFolder="" measureGroup="GL Revenue And Expense" count="0" hidden="1"/>
    <cacheHierarchy uniqueName="[Measures].[___Revenue KPI Value]" caption="Revenue KPI" measure="1" displayFolder="" measureGroup="GL Revenue And Expense" count="0" hidden="1"/>
    <cacheHierarchy uniqueName="[Measures].[Revenue KPI Goal]" caption="Revenue KPI (Goal)" measure="1" displayFolder="" measureGroup="GL Revenue And Expense" count="0" hidden="1"/>
    <cacheHierarchy uniqueName="[Measures].[Revenue KPI Status]" caption="Revenue KPI (Status)" measure="1" iconSet="7" displayFolder="" measureGroup="GL Revenue And Expense" count="0" hidden="1"/>
    <cacheHierarchy uniqueName="[Measures].[Revenue KPI Trend]" caption="Revenue KPI (Trend)" measure="1" iconSet="3" displayFolder="" measureGroup="GL Revenue And Expense" count="0" hidden="1"/>
  </cacheHierarchies>
  <kpis count="2">
    <kpi uniqueName="Expense KPI" caption="Expense KPI" displayFolder="" measureGroup="GL Revenue And Expense" parent="" value="[Measures].[Comp % to LY EOY Actual]" goal="[Measures].[Expense KPI Goal]" status="[Measures].[Expense KPI Status]" trend="[Measures].[Expense KPI Trend]" weight=""/>
    <kpi uniqueName="Revenue KPI" caption="Revenue KPI" displayFolder="" measureGroup="GL Revenue And Expense" parent="" value="[Measures].[Comp % to LY EOY Actual]" goal="[Measures].[Revenue KPI Goal]" status="[Measures].[Revenue KPI Status]" trend="[Measures].[Revenue KPI Trend]" weight=""/>
  </kpis>
  <extLst>
    <ext xmlns:x14="http://schemas.microsoft.com/office/spreadsheetml/2009/9/main" uri="{725AE2AE-9491-48be-B2B4-4EB974FC3084}">
      <x14:pivotCacheDefinition slicerData="1" pivotCacheId="2105696082" supportSubqueryNonVisual="1" supportSubqueryCalcMem="1" supportAddCalcMems="1"/>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OnLoad="1" refreshedBy="Ownby, Lee" refreshedDate="46093.499292824075" createdVersion="3" refreshedVersion="8" minRefreshableVersion="3" recordCount="0" supportSubquery="1" supportAdvancedDrill="1" xr:uid="{2B206FE0-7645-4346-9603-F5651F9070E8}">
  <cacheSource type="external" connectionId="1">
    <extLst>
      <ext xmlns:x14="http://schemas.microsoft.com/office/spreadsheetml/2009/9/main" uri="{F057638F-6D5F-4e77-A914-E7F072B9BCA8}">
        <x14:sourceConnection name="oklahomacountyokcubes.tylerhost.net mun6065prod_General Ledger Cubes GLRevenueAndExpenseCube"/>
      </ext>
    </extLst>
  </cacheSource>
  <cacheFields count="0"/>
  <cacheHierarchies count="104">
    <cacheHierarchy uniqueName="[Account].[Account Description]" caption="Account Description" attribute="1" defaultMemberUniqueName="[Account].[Account Description].[All]" allUniqueName="[Account].[Account Description].[All]" dimensionUniqueName="[Account]" displayFolder="" count="0" unbalanced="0"/>
    <cacheHierarchy uniqueName="[Account].[Account Status]" caption="Account Status" attribute="1" defaultMemberUniqueName="[Account].[Account Status].[All]" allUniqueName="[Account].[Account Status].[All]" dimensionUniqueName="[Account]" displayFolder="" count="0" unbalanced="0"/>
    <cacheHierarchy uniqueName="[Account].[Account Type]" caption="Account Type" attribute="1" defaultMemberUniqueName="[Account].[Account Type].[All]" allUniqueName="[Account].[Account Type].[All]" dimensionUniqueName="[Account]" displayFolder="" count="0" unbalanced="0"/>
    <cacheHierarchy uniqueName="[Account].[AcctType-Obj-Fund Hierarchy]" caption="AcctType-Obj-Fund Hierarchy" defaultMemberUniqueName="[Account].[AcctType-Obj-Fund Hierarchy].[All]" allUniqueName="[Account].[AcctType-Obj-Fund Hierarchy].[All]" dimensionUniqueName="[Account]" displayFolder="" count="0" unbalanced="0"/>
    <cacheHierarchy uniqueName="[Account].[Budget Rollup]" caption="Budget Rollup" attribute="1" defaultMemberUniqueName="[Account].[Budget Rollup].[All]" allUniqueName="[Account].[Budget Rollup].[All]" dimensionUniqueName="[Account]" displayFolder="" count="0" unbalanced="0"/>
    <cacheHierarchy uniqueName="[Account].[Character Code]" caption="Character Code" attribute="1" defaultMemberUniqueName="[Account].[Character Code].[All]" allUniqueName="[Account].[Character Code].[All]" dimensionUniqueName="[Account]" displayFolder="" count="0" unbalanced="0"/>
    <cacheHierarchy uniqueName="[Account].[CharCode-Obj Hierarchy]" caption="CharCode-Obj Hierarchy" defaultMemberUniqueName="[Account].[CharCode-Obj Hierarchy].[All]" allUniqueName="[Account].[CharCode-Obj Hierarchy].[All]" dimensionUniqueName="[Account]" displayFolder="" count="0" unbalanced="0"/>
    <cacheHierarchy uniqueName="[Account].[Control Account Type]" caption="Control Account Type" attribute="1" defaultMemberUniqueName="[Account].[Control Account Type].[All]" allUniqueName="[Account].[Control Account Type].[All]" dimensionUniqueName="[Account]" displayFolder="" count="0" unbalanced="0"/>
    <cacheHierarchy uniqueName="[Account].[Full Account]" caption="Full Account" attribute="1" defaultMemberUniqueName="[Account].[Full Account].[All]" allUniqueName="[Account].[Full Account].[All]" dimensionUniqueName="[Account]" displayFolder="" count="0" unbalanced="0"/>
    <cacheHierarchy uniqueName="[Account].[FullAccount Hierarchy]" caption="FullAccount Hierarchy" defaultMemberUniqueName="[Account].[FullAccount Hierarchy].[All]" allUniqueName="[Account].[FullAccount Hierarchy].[All]" dimensionUniqueName="[Account]" displayFolder="" count="0" unbalanced="0"/>
    <cacheHierarchy uniqueName="[Account].[Fund]" caption="Fund" attribute="1" defaultMemberUniqueName="[Account].[Fund].[All]" allUniqueName="[Account].[Fund].[All]" dimensionUniqueName="[Account]" displayFolder="" count="0" unbalanced="0"/>
    <cacheHierarchy uniqueName="[Account].[Multi Year]" caption="Multi Year" attribute="1" defaultMemberUniqueName="[Account].[Multi Year].[All]" allUniqueName="[Account].[Multi Year].[All]" dimensionUniqueName="[Account]" displayFolder="" count="0" unbalanced="0"/>
    <cacheHierarchy uniqueName="[Account].[Object]" caption="Object" attribute="1" defaultMemberUniqueName="[Account].[Object].[All]" allUniqueName="[Account].[Object].[All]" dimensionUniqueName="[Account]" displayFolder="" count="0" unbalanced="0"/>
    <cacheHierarchy uniqueName="[Account].[Organization]" caption="Organization" attribute="1" defaultMemberUniqueName="[Account].[Organization].[All]" allUniqueName="[Account].[Organization].[All]" dimensionUniqueName="[Account]" displayFolder="" count="0" unbalanced="0"/>
    <cacheHierarchy uniqueName="[Account].[Organization Object Project]" caption="Organization Object Project" attribute="1" defaultMemberUniqueName="[Account].[Organization Object Project].[All]" allUniqueName="[Account].[Organization Object Project].[All]" dimensionUniqueName="[Account]" displayFolder="" count="0" unbalanced="0"/>
    <cacheHierarchy uniqueName="[Account].[Org-Obj-Project Hierarchy]" caption="Org-Obj-Project Hierarchy" defaultMemberUniqueName="[Account].[Org-Obj-Project Hierarchy].[All]" allUniqueName="[Account].[Org-Obj-Project Hierarchy].[All]" dimensionUniqueName="[Account]" displayFolder="" count="0" unbalanced="0"/>
    <cacheHierarchy uniqueName="[Account].[Project]" caption="Project" attribute="1" defaultMemberUniqueName="[Account].[Project].[All]" allUniqueName="[Account].[Project].[All]" dimensionUniqueName="[Account]" displayFolder="" count="0" unbalanced="0"/>
    <cacheHierarchy uniqueName="[Account].[Revolving Fund]" caption="Revolving Fund" attribute="1" defaultMemberUniqueName="[Account].[Revolving Fund].[All]" allUniqueName="[Account].[Revolving Fund].[All]" dimensionUniqueName="[Account]" displayFolder="" count="0" unbalanced="0"/>
    <cacheHierarchy uniqueName="[Account].[Segment 2]" caption="Segment 2" attribute="1" defaultMemberUniqueName="[Account].[Segment 2].[All]" allUniqueName="[Account].[Segment 2].[All]" dimensionUniqueName="[Account]" displayFolder="" count="0" unbalanced="0"/>
    <cacheHierarchy uniqueName="[Account].[Segment 3]" caption="Segment 3" attribute="1" defaultMemberUniqueName="[Account].[Segment 3].[All]" allUniqueName="[Account].[Segment 3].[All]" dimensionUniqueName="[Account]" displayFolder="" count="0" unbalanced="0"/>
    <cacheHierarchy uniqueName="[Account].[Segment 4]" caption="Segment 4" attribute="1" defaultMemberUniqueName="[Account].[Segment 4].[All]" allUniqueName="[Account].[Segment 4].[All]" dimensionUniqueName="[Account]" displayFolder="" count="0" unbalanced="0"/>
    <cacheHierarchy uniqueName="[Account].[Segment 5]" caption="Segment 5" attribute="1" defaultMemberUniqueName="[Account].[Segment 5].[All]" allUniqueName="[Account].[Segment 5].[All]" dimensionUniqueName="[Account]" displayFolder="" count="0" unbalanced="0"/>
    <cacheHierarchy uniqueName="[Account].[Segment 6]" caption="Segment 6" attribute="1" defaultMemberUniqueName="[Account].[Segment 6].[All]" allUniqueName="[Account].[Segment 6].[All]" dimensionUniqueName="[Account]" displayFolder="" count="0" unbalanced="0"/>
    <cacheHierarchy uniqueName="[Account].[Segment 7]" caption="Segment 7" attribute="1" defaultMemberUniqueName="[Account].[Segment 7].[All]" allUniqueName="[Account].[Segment 7].[All]" dimensionUniqueName="[Account]" displayFolder="" count="0" unbalanced="0"/>
    <cacheHierarchy uniqueName="[Account].[Segment 8]" caption="Segment 8" attribute="1" defaultMemberUniqueName="[Account].[Segment 8].[All]" allUniqueName="[Account].[Segment 8].[All]" dimensionUniqueName="[Account]" displayFolder="" count="0" unbalanced="0"/>
    <cacheHierarchy uniqueName="[GLFY Time].[Current FY]" caption="Current FY" attribute="1" time="1" defaultMemberUniqueName="[GLFY Time].[Current FY].[All]" allUniqueName="[GLFY Time].[Current FY].[All]" dimensionUniqueName="[GLFY Time]" displayFolder="" count="0" unbalanced="0"/>
    <cacheHierarchy uniqueName="[GLFY Time].[Current FY Period Filter]" caption="Current FY Period Filter" attribute="1" time="1" defaultMemberUniqueName="[GLFY Time].[Current FY Period Filter].[All]" allUniqueName="[GLFY Time].[Current FY Period Filter].[All]" dimensionUniqueName="[GLFY Time]" displayFolder="" count="0" unbalanced="0"/>
    <cacheHierarchy uniqueName="[GLFY Time].[Current Period]" caption="Current Period" attribute="1" time="1" defaultMemberUniqueName="[GLFY Time].[Current Period].[All]" allUniqueName="[GLFY Time].[Current Period].[All]" dimensionUniqueName="[GLFY Time]" displayFolder="" count="0" unbalanced="0"/>
    <cacheHierarchy uniqueName="[GLFY Time].[Default FY]" caption="Default FY" attribute="1" time="1" defaultMemberUniqueName="[GLFY Time].[Default FY].[All]" allUniqueName="[GLFY Time].[Default FY].[All]" dimensionUniqueName="[GLFY Time]" displayFolder="" count="0" unbalanced="0"/>
    <cacheHierarchy uniqueName="[GLFY Time].[Default FY Period Filter]" caption="Default FY Period Filter" attribute="1" time="1" defaultMemberUniqueName="[GLFY Time].[Default FY Period Filter].[All]" allUniqueName="[GLFY Time].[Default FY Period Filter].[All]" dimensionUniqueName="[GLFY Time]" displayFolder="" count="0" unbalanced="0"/>
    <cacheHierarchy uniqueName="[GLFY Time].[Default Period]" caption="Default Period" attribute="1" time="1" defaultMemberUniqueName="[GLFY Time].[Default Period].[All]" allUniqueName="[GLFY Time].[Default Period].[All]" dimensionUniqueName="[GLFY Time]" displayFolder="" count="0" unbalanced="0"/>
    <cacheHierarchy uniqueName="[GLFY Time].[Fiscal Year]" caption="Fiscal Year" attribute="1" time="1" defaultMemberUniqueName="[GLFY Time].[Fiscal Year].[All]" allUniqueName="[GLFY Time].[Fiscal Year].[All]" dimensionUniqueName="[GLFY Time]" displayFolder="" count="0" unbalanced="0"/>
    <cacheHierarchy uniqueName="[GLFY Time].[Fiscal Year Hierarchy]" caption="Fiscal Year Hierarchy" time="1" defaultMemberUniqueName="[GLFY Time].[Fiscal Year Hierarchy].[All]" allUniqueName="[GLFY Time].[Fiscal Year Hierarchy].[All]" dimensionUniqueName="[GLFY Time]" displayFolder="" count="4" unbalanced="0"/>
    <cacheHierarchy uniqueName="[GLFY Time].[Period]" caption="Period" attribute="1" time="1" defaultMemberUniqueName="[GLFY Time].[Period].[All]" allUniqueName="[GLFY Time].[Period].[All]" dimensionUniqueName="[GLFY Time]" displayFolder="" count="0" unbalanced="0"/>
    <cacheHierarchy uniqueName="[GLFY Time].[Quarter]" caption="Quarter" attribute="1" time="1" defaultMemberUniqueName="[GLFY Time].[Quarter].[All]" allUniqueName="[GLFY Time].[Quarter].[All]" dimensionUniqueName="[GLFY Time]" displayFolder="" count="0" unbalanced="0"/>
    <cacheHierarchy uniqueName="[Account].[Account Dim Key]" caption="Account Dim Key" attribute="1" keyAttribute="1" defaultMemberUniqueName="[Account].[Account Dim Key].[All]" allUniqueName="[Account].[Account Dim Key].[All]" dimensionUniqueName="[Account]" displayFolder="" count="0" unbalanced="0" hidden="1"/>
    <cacheHierarchy uniqueName="[Account].[Account Type Sort]" caption="Account Type Sort" attribute="1" defaultMemberUniqueName="[Account].[Account Type Sort].[All]" allUniqueName="[Account].[Account Type Sort].[All]" dimensionUniqueName="[Account]" displayFolder="" count="0" unbalanced="0" hidden="1"/>
    <cacheHierarchy uniqueName="[GL User Dim].[GL User Dim Key]" caption="GL User Dim Key" attribute="1" keyAttribute="1" defaultMemberUniqueName="[GL User Dim].[GL User Dim Key].[All]" allUniqueName="[GL User Dim].[GL User Dim Key].[All]" dimensionUniqueName="[GL User Dim]" displayFolder="" count="0" unbalanced="0" hidden="1"/>
    <cacheHierarchy uniqueName="[GL User Dim].[User Name]" caption="User Name" attribute="1" defaultMemberUniqueName="[GL User Dim].[User Name].[All]" allUniqueName="[GL User Dim].[User Name].[All]" dimensionUniqueName="[GL User Dim]" displayFolder="" count="0" unbalanced="0" hidden="1"/>
    <cacheHierarchy uniqueName="[GLFY Time].[FiscalYear]" caption="FiscalYear" time="1" defaultMemberUniqueName="[GLFY Time].[FiscalYear].[All]" allUniqueName="[GLFY Time].[FiscalYear].[All]" dimensionUniqueName="[GLFY Time]" displayFolder="" count="0" unbalanced="0" hidden="1"/>
    <cacheHierarchy uniqueName="[GLFY Time].[GLFY Time Dim]" caption="GLFY Time Dim" attribute="1" time="1" keyAttribute="1" defaultMemberUniqueName="[GLFY Time].[GLFY Time Dim].[All]" allUniqueName="[GLFY Time].[GLFY Time Dim].[All]" dimensionUniqueName="[GLFY Time]" displayFolder="" count="0" memberValueDatatype="2" unbalanced="0" hidden="1"/>
    <cacheHierarchy uniqueName="[MunisDotNet URL Dim].[Got Centrals]" caption="Got Centrals" attribute="1" defaultMemberUniqueName="[MunisDotNet URL Dim].[Got Centrals].[All]" allUniqueName="[MunisDotNet URL Dim].[Got Centrals].[All]" dimensionUniqueName="[MunisDotNet URL Dim]" displayFolder="" count="0" unbalanced="0" hidden="1"/>
    <cacheHierarchy uniqueName="[MunisDotNet URL Dim].[MunisDotNet URL]" caption="MunisDotNet URL" attribute="1" defaultMemberUniqueName="[MunisDotNet URL Dim].[MunisDotNet URL].[All]" allUniqueName="[MunisDotNet URL Dim].[MunisDotNet URL].[All]" dimensionUniqueName="[MunisDotNet URL Dim]" displayFolder="" count="0" unbalanced="0" hidden="1"/>
    <cacheHierarchy uniqueName="[MunisDotNet URL Dim].[MunisDotNet URL Dim Key]" caption="MunisDotNet URL Dim Key" attribute="1" keyAttribute="1" defaultMemberUniqueName="[MunisDotNet URL Dim].[MunisDotNet URL Dim Key].[All]" allUniqueName="[MunisDotNet URL Dim].[MunisDotNet URL Dim Key].[All]" dimensionUniqueName="[MunisDotNet URL Dim]" displayFolder="" count="0" unbalanced="0" hidden="1"/>
    <cacheHierarchy uniqueName="[Measures].[Original Budget]" caption="Original Budget" measure="1" displayFolder="Amounts" measureGroup="GL Revenue And Expense" count="0"/>
    <cacheHierarchy uniqueName="[Measures].[Budget Transfers]" caption="Budget Transfers" measure="1" displayFolder="Amounts" measureGroup="GL Revenue And Expense" count="0"/>
    <cacheHierarchy uniqueName="[Measures].[Revised Budget]" caption="Revised Budget" measure="1" displayFolder="Amounts" measureGroup="GL Revenue And Expense" count="0"/>
    <cacheHierarchy uniqueName="[Measures].[Actual]" caption="Actual" measure="1" displayFolder="Amounts" measureGroup="GL Revenue And Expense" count="0"/>
    <cacheHierarchy uniqueName="[Measures].[Unposted Actual]" caption="Unposted Actual" measure="1" displayFolder="Amounts" measureGroup="GL Revenue And Expense" count="0"/>
    <cacheHierarchy uniqueName="[Measures].[Encumbrances]" caption="Encumbrances" measure="1" displayFolder="Amounts" measureGroup="GL Revenue And Expense" count="0"/>
    <cacheHierarchy uniqueName="[Measures].[Requisitions]" caption="Requisitions" measure="1" displayFolder="Amounts" measureGroup="GL Revenue And Expense" count="0"/>
    <cacheHierarchy uniqueName="[Measures].[Inception Year]" caption="Inception Year" measure="1" displayFolder="Multi-Year Funds" measureGroup="GL Revenue And Expense" count="0"/>
    <cacheHierarchy uniqueName="[Measures].[LTD Original Budget]" caption="LTD Original Budget" measure="1" displayFolder="Multi-Year Funds" measureGroup="GL Revenue And Expense" count="0"/>
    <cacheHierarchy uniqueName="[Measures].[LTD Revised Budget]" caption="LTD Revised Budget" measure="1" displayFolder="Multi-Year Funds" measureGroup="GL Revenue And Expense" count="0"/>
    <cacheHierarchy uniqueName="[Measures].[Inception To SOY Actual]" caption="Inception To SOY Actual" measure="1" displayFolder="Multi-Year Funds" measureGroup="GL Revenue And Expense" count="0"/>
    <cacheHierarchy uniqueName="[Measures].[LTD Budget Transfers]" caption="LTD Budget Transfers" measure="1" displayFolder="Multi-Year Funds" measureGroup="GL Revenue And Expense" count="0"/>
    <cacheHierarchy uniqueName="[Measures].[LTD Encumbrances]" caption="LTD Encumbrances" measure="1" displayFolder="Multi-Year Funds" measureGroup="GL Revenue And Expense" count="0"/>
    <cacheHierarchy uniqueName="[Measures].[LTD Requisitions]" caption="LTD Requisitions" measure="1" displayFolder="Multi-Year Funds" measureGroup="GL Revenue And Expense" count="0"/>
    <cacheHierarchy uniqueName="[Measures].[LTD Actual]" caption="LTD Actual" measure="1" displayFolder="Multi-Year Funds" measureGroup="GL Revenue And Expense" count="0"/>
    <cacheHierarchy uniqueName="[Measures].[Carry Forward Budget]" caption="Carry Forward Budget" measure="1" displayFolder="Amounts" measureGroup="GL Revenue And Expense" count="0"/>
    <cacheHierarchy uniqueName="[Measures].[Carry Forward Transfer]" caption="Carry Forward Transfer" measure="1" displayFolder="Amounts" measureGroup="GL Revenue And Expense" count="0"/>
    <cacheHierarchy uniqueName="[Measures].[Carry Forward Actual]" caption="Carry Forward Actual" measure="1" displayFolder="Amounts" measureGroup="GL Revenue And Expense" count="0"/>
    <cacheHierarchy uniqueName="[Measures].[Carry Forward Encumbrance]" caption="Carry Forward Encumbrance" measure="1" displayFolder="Amounts" measureGroup="GL Revenue And Expense" count="0"/>
    <cacheHierarchy uniqueName="[Measures].[Available Budget]" caption="Available Budget" measure="1" displayFolder="Amounts" measureGroup="GL Revenue And Expense" count="0"/>
    <cacheHierarchy uniqueName="[Measures].[LTD Available Budget]" caption="LTD Available Budget" measure="1" displayFolder="Multi-Year Funds" measureGroup="GL Revenue And Expense" count="0"/>
    <cacheHierarchy uniqueName="[Measures].[Available Budget wo Reqs]" caption="Available Budget wo Reqs" measure="1" displayFolder="Amounts" measureGroup="GL Revenue And Expense" count="0"/>
    <cacheHierarchy uniqueName="[Measures].[Collected Expended]" caption="Collected Expended" measure="1" displayFolder="Amounts" measureGroup="GL Revenue And Expense" count="0"/>
    <cacheHierarchy uniqueName="[Measures].[CY % of Budget Used]" caption="CY % of Budget Used" measure="1" displayFolder="Summaries" measureGroup="GL Revenue And Expense" count="0"/>
    <cacheHierarchy uniqueName="[Measures].[CY Original Budget]" caption="CY Original Budget" measure="1" displayFolder="Summaries" measureGroup="GL Revenue And Expense" count="0"/>
    <cacheHierarchy uniqueName="[Measures].[CY to Date Actual]" caption="CY to Date Actual" measure="1" displayFolder="Summaries" measureGroup="GL Revenue And Expense" count="0"/>
    <cacheHierarchy uniqueName="[Measures].[LY to Date Actual]" caption="LY to Date Actual" measure="1" displayFolder="Summaries" measureGroup="GL Revenue And Expense" count="0"/>
    <cacheHierarchy uniqueName="[Measures].[CY Actual]" caption="CY Actual" measure="1" displayFolder="Summaries" measureGroup="GL Revenue And Expense" count="0"/>
    <cacheHierarchy uniqueName="[Measures].[CY Budget Transfers]" caption="CY Budget Transfers" measure="1" displayFolder="Summaries" measureGroup="GL Revenue And Expense" count="0"/>
    <cacheHierarchy uniqueName="[Measures].[LY Actual]" caption="LY Actual" measure="1" displayFolder="Summaries" measureGroup="GL Revenue And Expense" count="0"/>
    <cacheHierarchy uniqueName="[Measures].[CY Revised Budget]" caption="CY Revised Budget" measure="1" displayFolder="Summaries" measureGroup="GL Revenue And Expense" count="0"/>
    <cacheHierarchy uniqueName="[Measures].[CY Available Budget]" caption="CY Available Budget" measure="1" displayFolder="Summaries" measureGroup="GL Revenue And Expense" count="0"/>
    <cacheHierarchy uniqueName="[Measures].[CY Available Budget wo Reqs]" caption="CY Available Budget wo Reqs" measure="1" displayFolder="Summaries" measureGroup="GL Revenue And Expense" count="0"/>
    <cacheHierarchy uniqueName="[Measures].[CY to Date Actual % of Budget]" caption="CY to Date Actual % of Budget" measure="1" displayFolder="Summaries" measureGroup="GL Revenue And Expense" count="0"/>
    <cacheHierarchy uniqueName="[Measures].[LY to Date Actual % of EOY Actual]" caption="LY to Date Actual % of EOY Actual" measure="1" displayFolder="Summaries" measureGroup="GL Revenue And Expense" count="0"/>
    <cacheHierarchy uniqueName="[Measures].[Comp % to LY EOY Actual]" caption="Comp % to LY EOY Actual" measure="1" displayFolder="Summaries" measureGroup="GL Revenue And Expense" count="0"/>
    <cacheHierarchy uniqueName="[Measures].[Period over Period Growth]" caption="Period over Period Growth" measure="1" displayFolder="Summaries" measureGroup="GL Revenue And Expense" count="0"/>
    <cacheHierarchy uniqueName="[Measures].[YTD Actual]" caption="YTD Actual" measure="1" displayFolder="Year to Date Summaries" measureGroup="GL Revenue And Expense" count="0"/>
    <cacheHierarchy uniqueName="[Measures].[YTD Revised Budget]" caption="YTD Revised Budget" measure="1" displayFolder="Year to Date Summaries" measureGroup="GL Revenue And Expense" count="0"/>
    <cacheHierarchy uniqueName="[Measures].[YTD  Encumbrances]" caption="YTD  Encumbrances" measure="1" displayFolder="Year to Date Summaries" measureGroup="GL Revenue And Expense" count="0"/>
    <cacheHierarchy uniqueName="[Measures].[YTD Obligated]" caption="YTD Obligated" measure="1" displayFolder="Year to Date Summaries" count="0"/>
    <cacheHierarchy uniqueName="[Measures].[YTD Available Budget]" caption="YTD Available Budget" measure="1" displayFolder="Year to Date Summaries" measureGroup="GL Revenue And Expense" count="0"/>
    <cacheHierarchy uniqueName="[Measures].[YTD Obligated % of Budget Used]" caption="YTD Obligated % of Budget Used" measure="1" displayFolder="Year to Date Summaries" measureGroup="GL Revenue And Expense" count="0"/>
    <cacheHierarchy uniqueName="[Measures].[CY to Date Actual % LY to Date Actual]" caption="CY to Date Actual % LY to Date Actual" measure="1" displayFolder="Summaries" measureGroup="GL Revenue And Expense" count="0"/>
    <cacheHierarchy uniqueName="[Measures].[GL Revenue And Expense Fact Count]" caption="GL Revenue And Expense Fact Count" measure="1" displayFolder="" measureGroup="GL Revenue And Expense" count="0" hidden="1"/>
    <cacheHierarchy uniqueName="[Measures].[GL User Acct Bridge Count]" caption="GL User Acct Bridge Count" measure="1" displayFolder="" measureGroup="GL User Acct Bridge" count="0" hidden="1"/>
    <cacheHierarchy uniqueName="[Measures].[CY Budget]" caption="CY Budget" measure="1" displayFolder="Summaries" measureGroup="GL Revenue And Expense" count="0" hidden="1"/>
    <cacheHierarchy uniqueName="[Measures].[Available Budget BAK]" caption="Available Budget BAK" measure="1" displayFolder="Amounts" measureGroup="GL Revenue And Expense" count="0" hidden="1"/>
    <cacheHierarchy uniqueName="[Measures].[SOY Available Budget]" caption="SOY Available Budget" measure="1" displayFolder="Multi-Year Funds" measureGroup="GL Revenue And Expense" count="0" hidden="1"/>
    <cacheHierarchy uniqueName="[Measures].[SOY Revised Budget]" caption="SOY Revised Budget" measure="1" displayFolder="Multi-Year Funds" measureGroup="GL Revenue And Expense" count="0" hidden="1"/>
    <cacheHierarchy uniqueName="[Measures].[CY Encumbrances]" caption="CY Encumbrances" measure="1" displayFolder="" count="0" hidden="1"/>
    <cacheHierarchy uniqueName="[Measures].[CY Requisitions]" caption="CY Requisitions" measure="1" displayFolder="" count="0" hidden="1"/>
    <cacheHierarchy uniqueName="[Measures].[___Expense KPI Value]" caption="Expense KPI" measure="1" displayFolder="" measureGroup="GL Revenue And Expense" count="0" hidden="1"/>
    <cacheHierarchy uniqueName="[Measures].[Expense KPI Goal]" caption="Expense KPI (Goal)" measure="1" displayFolder="" measureGroup="GL Revenue And Expense" count="0" hidden="1"/>
    <cacheHierarchy uniqueName="[Measures].[Expense KPI Status]" caption="Expense KPI (Status)" measure="1" iconSet="7" displayFolder="" measureGroup="GL Revenue And Expense" count="0" hidden="1"/>
    <cacheHierarchy uniqueName="[Measures].[Expense KPI Trend]" caption="Expense KPI (Trend)" measure="1" iconSet="3" displayFolder="" measureGroup="GL Revenue And Expense" count="0" hidden="1"/>
    <cacheHierarchy uniqueName="[Measures].[___Revenue KPI Value]" caption="Revenue KPI" measure="1" displayFolder="" measureGroup="GL Revenue And Expense" count="0" hidden="1"/>
    <cacheHierarchy uniqueName="[Measures].[Revenue KPI Goal]" caption="Revenue KPI (Goal)" measure="1" displayFolder="" measureGroup="GL Revenue And Expense" count="0" hidden="1"/>
    <cacheHierarchy uniqueName="[Measures].[Revenue KPI Status]" caption="Revenue KPI (Status)" measure="1" iconSet="7" displayFolder="" measureGroup="GL Revenue And Expense" count="0" hidden="1"/>
    <cacheHierarchy uniqueName="[Measures].[Revenue KPI Trend]" caption="Revenue KPI (Trend)" measure="1" iconSet="3" displayFolder="" measureGroup="GL Revenue And Expense" count="0" hidden="1"/>
  </cacheHierarchies>
  <kpis count="2">
    <kpi uniqueName="Expense KPI" caption="Expense KPI" displayFolder="" measureGroup="GL Revenue And Expense" parent="" value="[Measures].[Comp % to LY EOY Actual]" goal="[Measures].[Expense KPI Goal]" status="[Measures].[Expense KPI Status]" trend="[Measures].[Expense KPI Trend]" weight=""/>
    <kpi uniqueName="Revenue KPI" caption="Revenue KPI" displayFolder="" measureGroup="GL Revenue And Expense" parent="" value="[Measures].[Comp % to LY EOY Actual]" goal="[Measures].[Revenue KPI Goal]" status="[Measures].[Revenue KPI Status]" trend="[Measures].[Revenue KPI Trend]" weight=""/>
  </kpis>
  <extLst>
    <ext xmlns:x14="http://schemas.microsoft.com/office/spreadsheetml/2009/9/main" uri="{725AE2AE-9491-48be-B2B4-4EB974FC3084}">
      <x14:pivotCacheDefinition slicerData="1" pivotCacheId="1219163422" supportSubqueryNonVisual="1" supportSubqueryCalcMem="1" supportAddCalcMems="1"/>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OnLoad="1" refreshedBy="Ownby, Lee" refreshedDate="46093.499321759256" createdVersion="3" refreshedVersion="8" minRefreshableVersion="3" recordCount="0" supportSubquery="1" supportAdvancedDrill="1" xr:uid="{D2781F02-CB50-4EE3-A28C-7C46B2B07EC6}">
  <cacheSource type="external" connectionId="1">
    <extLst>
      <ext xmlns:x14="http://schemas.microsoft.com/office/spreadsheetml/2009/9/main" uri="{F057638F-6D5F-4e77-A914-E7F072B9BCA8}">
        <x14:sourceConnection name="oklahomacountyokcubes.tylerhost.net mun6065prod_General Ledger Cubes GLRevenueAndExpenseCube"/>
      </ext>
    </extLst>
  </cacheSource>
  <cacheFields count="0"/>
  <cacheHierarchies count="104">
    <cacheHierarchy uniqueName="[Account].[Account Description]" caption="Account Description" attribute="1" defaultMemberUniqueName="[Account].[Account Description].[All]" allUniqueName="[Account].[Account Description].[All]" dimensionUniqueName="[Account]" displayFolder="" count="0" unbalanced="0"/>
    <cacheHierarchy uniqueName="[Account].[Account Status]" caption="Account Status" attribute="1" defaultMemberUniqueName="[Account].[Account Status].[All]" allUniqueName="[Account].[Account Status].[All]" dimensionUniqueName="[Account]" displayFolder="" count="0" unbalanced="0"/>
    <cacheHierarchy uniqueName="[Account].[Account Type]" caption="Account Type" attribute="1" defaultMemberUniqueName="[Account].[Account Type].[All]" allUniqueName="[Account].[Account Type].[All]" dimensionUniqueName="[Account]" displayFolder="" count="0" unbalanced="0"/>
    <cacheHierarchy uniqueName="[Account].[AcctType-Obj-Fund Hierarchy]" caption="AcctType-Obj-Fund Hierarchy" defaultMemberUniqueName="[Account].[AcctType-Obj-Fund Hierarchy].[All]" allUniqueName="[Account].[AcctType-Obj-Fund Hierarchy].[All]" dimensionUniqueName="[Account]" displayFolder="" count="0" unbalanced="0"/>
    <cacheHierarchy uniqueName="[Account].[Budget Rollup]" caption="Budget Rollup" attribute="1" defaultMemberUniqueName="[Account].[Budget Rollup].[All]" allUniqueName="[Account].[Budget Rollup].[All]" dimensionUniqueName="[Account]" displayFolder="" count="0" unbalanced="0"/>
    <cacheHierarchy uniqueName="[Account].[Character Code]" caption="Character Code" attribute="1" defaultMemberUniqueName="[Account].[Character Code].[All]" allUniqueName="[Account].[Character Code].[All]" dimensionUniqueName="[Account]" displayFolder="" count="0" unbalanced="0"/>
    <cacheHierarchy uniqueName="[Account].[CharCode-Obj Hierarchy]" caption="CharCode-Obj Hierarchy" defaultMemberUniqueName="[Account].[CharCode-Obj Hierarchy].[All]" allUniqueName="[Account].[CharCode-Obj Hierarchy].[All]" dimensionUniqueName="[Account]" displayFolder="" count="0" unbalanced="0"/>
    <cacheHierarchy uniqueName="[Account].[Control Account Type]" caption="Control Account Type" attribute="1" defaultMemberUniqueName="[Account].[Control Account Type].[All]" allUniqueName="[Account].[Control Account Type].[All]" dimensionUniqueName="[Account]" displayFolder="" count="0" unbalanced="0"/>
    <cacheHierarchy uniqueName="[Account].[Full Account]" caption="Full Account" attribute="1" defaultMemberUniqueName="[Account].[Full Account].[All]" allUniqueName="[Account].[Full Account].[All]" dimensionUniqueName="[Account]" displayFolder="" count="0" unbalanced="0"/>
    <cacheHierarchy uniqueName="[Account].[FullAccount Hierarchy]" caption="FullAccount Hierarchy" defaultMemberUniqueName="[Account].[FullAccount Hierarchy].[All]" allUniqueName="[Account].[FullAccount Hierarchy].[All]" dimensionUniqueName="[Account]" displayFolder="" count="0" unbalanced="0"/>
    <cacheHierarchy uniqueName="[Account].[Fund]" caption="Fund" attribute="1" defaultMemberUniqueName="[Account].[Fund].[All]" allUniqueName="[Account].[Fund].[All]" dimensionUniqueName="[Account]" displayFolder="" count="0" unbalanced="0"/>
    <cacheHierarchy uniqueName="[Account].[Multi Year]" caption="Multi Year" attribute="1" defaultMemberUniqueName="[Account].[Multi Year].[All]" allUniqueName="[Account].[Multi Year].[All]" dimensionUniqueName="[Account]" displayFolder="" count="0" unbalanced="0"/>
    <cacheHierarchy uniqueName="[Account].[Object]" caption="Object" attribute="1" defaultMemberUniqueName="[Account].[Object].[All]" allUniqueName="[Account].[Object].[All]" dimensionUniqueName="[Account]" displayFolder="" count="0" unbalanced="0"/>
    <cacheHierarchy uniqueName="[Account].[Organization]" caption="Organization" attribute="1" defaultMemberUniqueName="[Account].[Organization].[All]" allUniqueName="[Account].[Organization].[All]" dimensionUniqueName="[Account]" displayFolder="" count="0" unbalanced="0"/>
    <cacheHierarchy uniqueName="[Account].[Organization Object Project]" caption="Organization Object Project" attribute="1" defaultMemberUniqueName="[Account].[Organization Object Project].[All]" allUniqueName="[Account].[Organization Object Project].[All]" dimensionUniqueName="[Account]" displayFolder="" count="0" unbalanced="0"/>
    <cacheHierarchy uniqueName="[Account].[Org-Obj-Project Hierarchy]" caption="Org-Obj-Project Hierarchy" defaultMemberUniqueName="[Account].[Org-Obj-Project Hierarchy].[All]" allUniqueName="[Account].[Org-Obj-Project Hierarchy].[All]" dimensionUniqueName="[Account]" displayFolder="" count="0" unbalanced="0"/>
    <cacheHierarchy uniqueName="[Account].[Project]" caption="Project" attribute="1" defaultMemberUniqueName="[Account].[Project].[All]" allUniqueName="[Account].[Project].[All]" dimensionUniqueName="[Account]" displayFolder="" count="0" unbalanced="0"/>
    <cacheHierarchy uniqueName="[Account].[Revolving Fund]" caption="Revolving Fund" attribute="1" defaultMemberUniqueName="[Account].[Revolving Fund].[All]" allUniqueName="[Account].[Revolving Fund].[All]" dimensionUniqueName="[Account]" displayFolder="" count="0" unbalanced="0"/>
    <cacheHierarchy uniqueName="[Account].[Segment 2]" caption="Segment 2" attribute="1" defaultMemberUniqueName="[Account].[Segment 2].[All]" allUniqueName="[Account].[Segment 2].[All]" dimensionUniqueName="[Account]" displayFolder="" count="0" unbalanced="0"/>
    <cacheHierarchy uniqueName="[Account].[Segment 3]" caption="Segment 3" attribute="1" defaultMemberUniqueName="[Account].[Segment 3].[All]" allUniqueName="[Account].[Segment 3].[All]" dimensionUniqueName="[Account]" displayFolder="" count="0" unbalanced="0"/>
    <cacheHierarchy uniqueName="[Account].[Segment 4]" caption="Segment 4" attribute="1" defaultMemberUniqueName="[Account].[Segment 4].[All]" allUniqueName="[Account].[Segment 4].[All]" dimensionUniqueName="[Account]" displayFolder="" count="0" unbalanced="0"/>
    <cacheHierarchy uniqueName="[Account].[Segment 5]" caption="Segment 5" attribute="1" defaultMemberUniqueName="[Account].[Segment 5].[All]" allUniqueName="[Account].[Segment 5].[All]" dimensionUniqueName="[Account]" displayFolder="" count="0" unbalanced="0"/>
    <cacheHierarchy uniqueName="[Account].[Segment 6]" caption="Segment 6" attribute="1" defaultMemberUniqueName="[Account].[Segment 6].[All]" allUniqueName="[Account].[Segment 6].[All]" dimensionUniqueName="[Account]" displayFolder="" count="0" unbalanced="0"/>
    <cacheHierarchy uniqueName="[Account].[Segment 7]" caption="Segment 7" attribute="1" defaultMemberUniqueName="[Account].[Segment 7].[All]" allUniqueName="[Account].[Segment 7].[All]" dimensionUniqueName="[Account]" displayFolder="" count="0" unbalanced="0"/>
    <cacheHierarchy uniqueName="[Account].[Segment 8]" caption="Segment 8" attribute="1" defaultMemberUniqueName="[Account].[Segment 8].[All]" allUniqueName="[Account].[Segment 8].[All]" dimensionUniqueName="[Account]" displayFolder="" count="0" unbalanced="0"/>
    <cacheHierarchy uniqueName="[GLFY Time].[Current FY]" caption="Current FY" attribute="1" time="1" defaultMemberUniqueName="[GLFY Time].[Current FY].[All]" allUniqueName="[GLFY Time].[Current FY].[All]" dimensionUniqueName="[GLFY Time]" displayFolder="" count="0" unbalanced="0"/>
    <cacheHierarchy uniqueName="[GLFY Time].[Current FY Period Filter]" caption="Current FY Period Filter" attribute="1" time="1" defaultMemberUniqueName="[GLFY Time].[Current FY Period Filter].[All]" allUniqueName="[GLFY Time].[Current FY Period Filter].[All]" dimensionUniqueName="[GLFY Time]" displayFolder="" count="0" unbalanced="0"/>
    <cacheHierarchy uniqueName="[GLFY Time].[Current Period]" caption="Current Period" attribute="1" time="1" defaultMemberUniqueName="[GLFY Time].[Current Period].[All]" allUniqueName="[GLFY Time].[Current Period].[All]" dimensionUniqueName="[GLFY Time]" displayFolder="" count="0" unbalanced="0"/>
    <cacheHierarchy uniqueName="[GLFY Time].[Default FY]" caption="Default FY" attribute="1" time="1" defaultMemberUniqueName="[GLFY Time].[Default FY].[All]" allUniqueName="[GLFY Time].[Default FY].[All]" dimensionUniqueName="[GLFY Time]" displayFolder="" count="0" unbalanced="0"/>
    <cacheHierarchy uniqueName="[GLFY Time].[Default FY Period Filter]" caption="Default FY Period Filter" attribute="1" time="1" defaultMemberUniqueName="[GLFY Time].[Default FY Period Filter].[All]" allUniqueName="[GLFY Time].[Default FY Period Filter].[All]" dimensionUniqueName="[GLFY Time]" displayFolder="" count="0" unbalanced="0"/>
    <cacheHierarchy uniqueName="[GLFY Time].[Default Period]" caption="Default Period" attribute="1" time="1" defaultMemberUniqueName="[GLFY Time].[Default Period].[All]" allUniqueName="[GLFY Time].[Default Period].[All]" dimensionUniqueName="[GLFY Time]" displayFolder="" count="0" unbalanced="0"/>
    <cacheHierarchy uniqueName="[GLFY Time].[Fiscal Year]" caption="Fiscal Year" attribute="1" time="1" defaultMemberUniqueName="[GLFY Time].[Fiscal Year].[All]" allUniqueName="[GLFY Time].[Fiscal Year].[All]" dimensionUniqueName="[GLFY Time]" displayFolder="" count="0" unbalanced="0"/>
    <cacheHierarchy uniqueName="[GLFY Time].[Fiscal Year Hierarchy]" caption="Fiscal Year Hierarchy" time="1" defaultMemberUniqueName="[GLFY Time].[Fiscal Year Hierarchy].[All]" allUniqueName="[GLFY Time].[Fiscal Year Hierarchy].[All]" dimensionUniqueName="[GLFY Time]" displayFolder="" count="4" unbalanced="0"/>
    <cacheHierarchy uniqueName="[GLFY Time].[Period]" caption="Period" attribute="1" time="1" defaultMemberUniqueName="[GLFY Time].[Period].[All]" allUniqueName="[GLFY Time].[Period].[All]" dimensionUniqueName="[GLFY Time]" displayFolder="" count="0" unbalanced="0"/>
    <cacheHierarchy uniqueName="[GLFY Time].[Quarter]" caption="Quarter" attribute="1" time="1" defaultMemberUniqueName="[GLFY Time].[Quarter].[All]" allUniqueName="[GLFY Time].[Quarter].[All]" dimensionUniqueName="[GLFY Time]" displayFolder="" count="0" unbalanced="0"/>
    <cacheHierarchy uniqueName="[Account].[Account Dim Key]" caption="Account Dim Key" attribute="1" keyAttribute="1" defaultMemberUniqueName="[Account].[Account Dim Key].[All]" allUniqueName="[Account].[Account Dim Key].[All]" dimensionUniqueName="[Account]" displayFolder="" count="0" unbalanced="0" hidden="1"/>
    <cacheHierarchy uniqueName="[Account].[Account Type Sort]" caption="Account Type Sort" attribute="1" defaultMemberUniqueName="[Account].[Account Type Sort].[All]" allUniqueName="[Account].[Account Type Sort].[All]" dimensionUniqueName="[Account]" displayFolder="" count="0" unbalanced="0" hidden="1"/>
    <cacheHierarchy uniqueName="[GL User Dim].[GL User Dim Key]" caption="GL User Dim Key" attribute="1" keyAttribute="1" defaultMemberUniqueName="[GL User Dim].[GL User Dim Key].[All]" allUniqueName="[GL User Dim].[GL User Dim Key].[All]" dimensionUniqueName="[GL User Dim]" displayFolder="" count="0" unbalanced="0" hidden="1"/>
    <cacheHierarchy uniqueName="[GL User Dim].[User Name]" caption="User Name" attribute="1" defaultMemberUniqueName="[GL User Dim].[User Name].[All]" allUniqueName="[GL User Dim].[User Name].[All]" dimensionUniqueName="[GL User Dim]" displayFolder="" count="0" unbalanced="0" hidden="1"/>
    <cacheHierarchy uniqueName="[GLFY Time].[FiscalYear]" caption="FiscalYear" time="1" defaultMemberUniqueName="[GLFY Time].[FiscalYear].[All]" allUniqueName="[GLFY Time].[FiscalYear].[All]" dimensionUniqueName="[GLFY Time]" displayFolder="" count="0" unbalanced="0" hidden="1"/>
    <cacheHierarchy uniqueName="[GLFY Time].[GLFY Time Dim]" caption="GLFY Time Dim" attribute="1" time="1" keyAttribute="1" defaultMemberUniqueName="[GLFY Time].[GLFY Time Dim].[All]" allUniqueName="[GLFY Time].[GLFY Time Dim].[All]" dimensionUniqueName="[GLFY Time]" displayFolder="" count="0" memberValueDatatype="2" unbalanced="0" hidden="1"/>
    <cacheHierarchy uniqueName="[MunisDotNet URL Dim].[Got Centrals]" caption="Got Centrals" attribute="1" defaultMemberUniqueName="[MunisDotNet URL Dim].[Got Centrals].[All]" allUniqueName="[MunisDotNet URL Dim].[Got Centrals].[All]" dimensionUniqueName="[MunisDotNet URL Dim]" displayFolder="" count="0" unbalanced="0" hidden="1"/>
    <cacheHierarchy uniqueName="[MunisDotNet URL Dim].[MunisDotNet URL]" caption="MunisDotNet URL" attribute="1" defaultMemberUniqueName="[MunisDotNet URL Dim].[MunisDotNet URL].[All]" allUniqueName="[MunisDotNet URL Dim].[MunisDotNet URL].[All]" dimensionUniqueName="[MunisDotNet URL Dim]" displayFolder="" count="0" unbalanced="0" hidden="1"/>
    <cacheHierarchy uniqueName="[MunisDotNet URL Dim].[MunisDotNet URL Dim Key]" caption="MunisDotNet URL Dim Key" attribute="1" keyAttribute="1" defaultMemberUniqueName="[MunisDotNet URL Dim].[MunisDotNet URL Dim Key].[All]" allUniqueName="[MunisDotNet URL Dim].[MunisDotNet URL Dim Key].[All]" dimensionUniqueName="[MunisDotNet URL Dim]" displayFolder="" count="0" unbalanced="0" hidden="1"/>
    <cacheHierarchy uniqueName="[Measures].[Original Budget]" caption="Original Budget" measure="1" displayFolder="Amounts" measureGroup="GL Revenue And Expense" count="0"/>
    <cacheHierarchy uniqueName="[Measures].[Budget Transfers]" caption="Budget Transfers" measure="1" displayFolder="Amounts" measureGroup="GL Revenue And Expense" count="0"/>
    <cacheHierarchy uniqueName="[Measures].[Revised Budget]" caption="Revised Budget" measure="1" displayFolder="Amounts" measureGroup="GL Revenue And Expense" count="0"/>
    <cacheHierarchy uniqueName="[Measures].[Actual]" caption="Actual" measure="1" displayFolder="Amounts" measureGroup="GL Revenue And Expense" count="0"/>
    <cacheHierarchy uniqueName="[Measures].[Unposted Actual]" caption="Unposted Actual" measure="1" displayFolder="Amounts" measureGroup="GL Revenue And Expense" count="0"/>
    <cacheHierarchy uniqueName="[Measures].[Encumbrances]" caption="Encumbrances" measure="1" displayFolder="Amounts" measureGroup="GL Revenue And Expense" count="0"/>
    <cacheHierarchy uniqueName="[Measures].[Requisitions]" caption="Requisitions" measure="1" displayFolder="Amounts" measureGroup="GL Revenue And Expense" count="0"/>
    <cacheHierarchy uniqueName="[Measures].[Inception Year]" caption="Inception Year" measure="1" displayFolder="Multi-Year Funds" measureGroup="GL Revenue And Expense" count="0"/>
    <cacheHierarchy uniqueName="[Measures].[LTD Original Budget]" caption="LTD Original Budget" measure="1" displayFolder="Multi-Year Funds" measureGroup="GL Revenue And Expense" count="0"/>
    <cacheHierarchy uniqueName="[Measures].[LTD Revised Budget]" caption="LTD Revised Budget" measure="1" displayFolder="Multi-Year Funds" measureGroup="GL Revenue And Expense" count="0"/>
    <cacheHierarchy uniqueName="[Measures].[Inception To SOY Actual]" caption="Inception To SOY Actual" measure="1" displayFolder="Multi-Year Funds" measureGroup="GL Revenue And Expense" count="0"/>
    <cacheHierarchy uniqueName="[Measures].[LTD Budget Transfers]" caption="LTD Budget Transfers" measure="1" displayFolder="Multi-Year Funds" measureGroup="GL Revenue And Expense" count="0"/>
    <cacheHierarchy uniqueName="[Measures].[LTD Encumbrances]" caption="LTD Encumbrances" measure="1" displayFolder="Multi-Year Funds" measureGroup="GL Revenue And Expense" count="0"/>
    <cacheHierarchy uniqueName="[Measures].[LTD Requisitions]" caption="LTD Requisitions" measure="1" displayFolder="Multi-Year Funds" measureGroup="GL Revenue And Expense" count="0"/>
    <cacheHierarchy uniqueName="[Measures].[LTD Actual]" caption="LTD Actual" measure="1" displayFolder="Multi-Year Funds" measureGroup="GL Revenue And Expense" count="0"/>
    <cacheHierarchy uniqueName="[Measures].[Carry Forward Budget]" caption="Carry Forward Budget" measure="1" displayFolder="Amounts" measureGroup="GL Revenue And Expense" count="0"/>
    <cacheHierarchy uniqueName="[Measures].[Carry Forward Transfer]" caption="Carry Forward Transfer" measure="1" displayFolder="Amounts" measureGroup="GL Revenue And Expense" count="0"/>
    <cacheHierarchy uniqueName="[Measures].[Carry Forward Actual]" caption="Carry Forward Actual" measure="1" displayFolder="Amounts" measureGroup="GL Revenue And Expense" count="0"/>
    <cacheHierarchy uniqueName="[Measures].[Carry Forward Encumbrance]" caption="Carry Forward Encumbrance" measure="1" displayFolder="Amounts" measureGroup="GL Revenue And Expense" count="0"/>
    <cacheHierarchy uniqueName="[Measures].[Available Budget]" caption="Available Budget" measure="1" displayFolder="Amounts" measureGroup="GL Revenue And Expense" count="0"/>
    <cacheHierarchy uniqueName="[Measures].[LTD Available Budget]" caption="LTD Available Budget" measure="1" displayFolder="Multi-Year Funds" measureGroup="GL Revenue And Expense" count="0"/>
    <cacheHierarchy uniqueName="[Measures].[Available Budget wo Reqs]" caption="Available Budget wo Reqs" measure="1" displayFolder="Amounts" measureGroup="GL Revenue And Expense" count="0"/>
    <cacheHierarchy uniqueName="[Measures].[Collected Expended]" caption="Collected Expended" measure="1" displayFolder="Amounts" measureGroup="GL Revenue And Expense" count="0"/>
    <cacheHierarchy uniqueName="[Measures].[CY % of Budget Used]" caption="CY % of Budget Used" measure="1" displayFolder="Summaries" measureGroup="GL Revenue And Expense" count="0"/>
    <cacheHierarchy uniqueName="[Measures].[CY Original Budget]" caption="CY Original Budget" measure="1" displayFolder="Summaries" measureGroup="GL Revenue And Expense" count="0"/>
    <cacheHierarchy uniqueName="[Measures].[CY to Date Actual]" caption="CY to Date Actual" measure="1" displayFolder="Summaries" measureGroup="GL Revenue And Expense" count="0"/>
    <cacheHierarchy uniqueName="[Measures].[LY to Date Actual]" caption="LY to Date Actual" measure="1" displayFolder="Summaries" measureGroup="GL Revenue And Expense" count="0"/>
    <cacheHierarchy uniqueName="[Measures].[CY Actual]" caption="CY Actual" measure="1" displayFolder="Summaries" measureGroup="GL Revenue And Expense" count="0"/>
    <cacheHierarchy uniqueName="[Measures].[CY Budget Transfers]" caption="CY Budget Transfers" measure="1" displayFolder="Summaries" measureGroup="GL Revenue And Expense" count="0"/>
    <cacheHierarchy uniqueName="[Measures].[LY Actual]" caption="LY Actual" measure="1" displayFolder="Summaries" measureGroup="GL Revenue And Expense" count="0"/>
    <cacheHierarchy uniqueName="[Measures].[CY Revised Budget]" caption="CY Revised Budget" measure="1" displayFolder="Summaries" measureGroup="GL Revenue And Expense" count="0"/>
    <cacheHierarchy uniqueName="[Measures].[CY Available Budget]" caption="CY Available Budget" measure="1" displayFolder="Summaries" measureGroup="GL Revenue And Expense" count="0"/>
    <cacheHierarchy uniqueName="[Measures].[CY Available Budget wo Reqs]" caption="CY Available Budget wo Reqs" measure="1" displayFolder="Summaries" measureGroup="GL Revenue And Expense" count="0"/>
    <cacheHierarchy uniqueName="[Measures].[CY to Date Actual % of Budget]" caption="CY to Date Actual % of Budget" measure="1" displayFolder="Summaries" measureGroup="GL Revenue And Expense" count="0"/>
    <cacheHierarchy uniqueName="[Measures].[LY to Date Actual % of EOY Actual]" caption="LY to Date Actual % of EOY Actual" measure="1" displayFolder="Summaries" measureGroup="GL Revenue And Expense" count="0"/>
    <cacheHierarchy uniqueName="[Measures].[Comp % to LY EOY Actual]" caption="Comp % to LY EOY Actual" measure="1" displayFolder="Summaries" measureGroup="GL Revenue And Expense" count="0"/>
    <cacheHierarchy uniqueName="[Measures].[Period over Period Growth]" caption="Period over Period Growth" measure="1" displayFolder="Summaries" measureGroup="GL Revenue And Expense" count="0"/>
    <cacheHierarchy uniqueName="[Measures].[YTD Actual]" caption="YTD Actual" measure="1" displayFolder="Year to Date Summaries" measureGroup="GL Revenue And Expense" count="0"/>
    <cacheHierarchy uniqueName="[Measures].[YTD Revised Budget]" caption="YTD Revised Budget" measure="1" displayFolder="Year to Date Summaries" measureGroup="GL Revenue And Expense" count="0"/>
    <cacheHierarchy uniqueName="[Measures].[YTD  Encumbrances]" caption="YTD  Encumbrances" measure="1" displayFolder="Year to Date Summaries" measureGroup="GL Revenue And Expense" count="0"/>
    <cacheHierarchy uniqueName="[Measures].[YTD Obligated]" caption="YTD Obligated" measure="1" displayFolder="Year to Date Summaries" count="0"/>
    <cacheHierarchy uniqueName="[Measures].[YTD Available Budget]" caption="YTD Available Budget" measure="1" displayFolder="Year to Date Summaries" measureGroup="GL Revenue And Expense" count="0"/>
    <cacheHierarchy uniqueName="[Measures].[YTD Obligated % of Budget Used]" caption="YTD Obligated % of Budget Used" measure="1" displayFolder="Year to Date Summaries" measureGroup="GL Revenue And Expense" count="0"/>
    <cacheHierarchy uniqueName="[Measures].[CY to Date Actual % LY to Date Actual]" caption="CY to Date Actual % LY to Date Actual" measure="1" displayFolder="Summaries" measureGroup="GL Revenue And Expense" count="0"/>
    <cacheHierarchy uniqueName="[Measures].[GL Revenue And Expense Fact Count]" caption="GL Revenue And Expense Fact Count" measure="1" displayFolder="" measureGroup="GL Revenue And Expense" count="0" hidden="1"/>
    <cacheHierarchy uniqueName="[Measures].[GL User Acct Bridge Count]" caption="GL User Acct Bridge Count" measure="1" displayFolder="" measureGroup="GL User Acct Bridge" count="0" hidden="1"/>
    <cacheHierarchy uniqueName="[Measures].[CY Budget]" caption="CY Budget" measure="1" displayFolder="Summaries" measureGroup="GL Revenue And Expense" count="0" hidden="1"/>
    <cacheHierarchy uniqueName="[Measures].[Available Budget BAK]" caption="Available Budget BAK" measure="1" displayFolder="Amounts" measureGroup="GL Revenue And Expense" count="0" hidden="1"/>
    <cacheHierarchy uniqueName="[Measures].[SOY Available Budget]" caption="SOY Available Budget" measure="1" displayFolder="Multi-Year Funds" measureGroup="GL Revenue And Expense" count="0" hidden="1"/>
    <cacheHierarchy uniqueName="[Measures].[SOY Revised Budget]" caption="SOY Revised Budget" measure="1" displayFolder="Multi-Year Funds" measureGroup="GL Revenue And Expense" count="0" hidden="1"/>
    <cacheHierarchy uniqueName="[Measures].[CY Encumbrances]" caption="CY Encumbrances" measure="1" displayFolder="" count="0" hidden="1"/>
    <cacheHierarchy uniqueName="[Measures].[CY Requisitions]" caption="CY Requisitions" measure="1" displayFolder="" count="0" hidden="1"/>
    <cacheHierarchy uniqueName="[Measures].[___Expense KPI Value]" caption="Expense KPI" measure="1" displayFolder="" measureGroup="GL Revenue And Expense" count="0" hidden="1"/>
    <cacheHierarchy uniqueName="[Measures].[Expense KPI Goal]" caption="Expense KPI (Goal)" measure="1" displayFolder="" measureGroup="GL Revenue And Expense" count="0" hidden="1"/>
    <cacheHierarchy uniqueName="[Measures].[Expense KPI Status]" caption="Expense KPI (Status)" measure="1" iconSet="7" displayFolder="" measureGroup="GL Revenue And Expense" count="0" hidden="1"/>
    <cacheHierarchy uniqueName="[Measures].[Expense KPI Trend]" caption="Expense KPI (Trend)" measure="1" iconSet="3" displayFolder="" measureGroup="GL Revenue And Expense" count="0" hidden="1"/>
    <cacheHierarchy uniqueName="[Measures].[___Revenue KPI Value]" caption="Revenue KPI" measure="1" displayFolder="" measureGroup="GL Revenue And Expense" count="0" hidden="1"/>
    <cacheHierarchy uniqueName="[Measures].[Revenue KPI Goal]" caption="Revenue KPI (Goal)" measure="1" displayFolder="" measureGroup="GL Revenue And Expense" count="0" hidden="1"/>
    <cacheHierarchy uniqueName="[Measures].[Revenue KPI Status]" caption="Revenue KPI (Status)" measure="1" iconSet="7" displayFolder="" measureGroup="GL Revenue And Expense" count="0" hidden="1"/>
    <cacheHierarchy uniqueName="[Measures].[Revenue KPI Trend]" caption="Revenue KPI (Trend)" measure="1" iconSet="3" displayFolder="" measureGroup="GL Revenue And Expense" count="0" hidden="1"/>
  </cacheHierarchies>
  <kpis count="2">
    <kpi uniqueName="Expense KPI" caption="Expense KPI" displayFolder="" measureGroup="GL Revenue And Expense" parent="" value="[Measures].[Comp % to LY EOY Actual]" goal="[Measures].[Expense KPI Goal]" status="[Measures].[Expense KPI Status]" trend="[Measures].[Expense KPI Trend]" weight=""/>
    <kpi uniqueName="Revenue KPI" caption="Revenue KPI" displayFolder="" measureGroup="GL Revenue And Expense" parent="" value="[Measures].[Comp % to LY EOY Actual]" goal="[Measures].[Revenue KPI Goal]" status="[Measures].[Revenue KPI Status]" trend="[Measures].[Revenue KPI Trend]" weight=""/>
  </kpis>
  <extLst>
    <ext xmlns:x14="http://schemas.microsoft.com/office/spreadsheetml/2009/9/main" uri="{725AE2AE-9491-48be-B2B4-4EB974FC3084}">
      <x14:pivotCacheDefinition slicerData="1" pivotCacheId="1347328015" supportSubqueryNonVisual="1" supportSubqueryCalcMem="1" supportAddCalcMems="1"/>
    </ext>
  </extLst>
</pivotCach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iscal_Year_Hierarchy1" xr10:uid="{0359C2CE-1C39-4824-8666-FE25F88C6B6F}" sourceName="[GLFY Time].[Fiscal Year Hierarchy]">
  <data>
    <olap pivotCacheId="2105696082">
      <levels count="4">
        <level uniqueName="[GLFY Time].[Fiscal Year Hierarchy].[(All)]" sourceCaption="(All)" count="0"/>
        <level uniqueName="[GLFY Time].[Fiscal Year Hierarchy].[Fiscal Year]" sourceCaption="Fiscal Year" count="24">
          <ranges>
            <range startItem="0">
              <i n="[GLFY Time].[Fiscal Year Hierarchy].[Fiscal Year].&amp;[1900]" c="1900"/>
              <i n="[GLFY Time].[Fiscal Year Hierarchy].[Fiscal Year].&amp;[2015]" c="2015"/>
              <i n="[GLFY Time].[Fiscal Year Hierarchy].[Fiscal Year].&amp;[2016]" c="2016"/>
              <i n="[GLFY Time].[Fiscal Year Hierarchy].[Fiscal Year].&amp;[2017]" c="2017"/>
              <i n="[GLFY Time].[Fiscal Year Hierarchy].[Fiscal Year].&amp;[2018]" c="2018"/>
              <i n="[GLFY Time].[Fiscal Year Hierarchy].[Fiscal Year].&amp;[2019]" c="2019"/>
              <i n="[GLFY Time].[Fiscal Year Hierarchy].[Fiscal Year].&amp;[2020]" c="2020"/>
              <i n="[GLFY Time].[Fiscal Year Hierarchy].[Fiscal Year].&amp;[2021]" c="2021"/>
              <i n="[GLFY Time].[Fiscal Year Hierarchy].[Fiscal Year].&amp;[2022]" c="2022"/>
              <i n="[GLFY Time].[Fiscal Year Hierarchy].[Fiscal Year].&amp;[2023]" c="2023"/>
              <i n="[GLFY Time].[Fiscal Year Hierarchy].[Fiscal Year].&amp;[2024]" c="2024"/>
              <i n="[GLFY Time].[Fiscal Year Hierarchy].[Fiscal Year].&amp;[2025]" c="2025"/>
              <i n="[GLFY Time].[Fiscal Year Hierarchy].[Fiscal Year].&amp;[2026]" c="2026"/>
              <i n="[GLFY Time].[Fiscal Year Hierarchy].[Fiscal Year].&amp;[2027]" c="2027"/>
              <i n="[GLFY Time].[Fiscal Year Hierarchy].[Fiscal Year].&amp;[2028]" c="2028"/>
              <i n="[GLFY Time].[Fiscal Year Hierarchy].[Fiscal Year].&amp;[2029]" c="2029"/>
              <i n="[GLFY Time].[Fiscal Year Hierarchy].[Fiscal Year].&amp;[2030]" c="2030"/>
              <i n="[GLFY Time].[Fiscal Year Hierarchy].[Fiscal Year].&amp;[2031]" c="2031"/>
              <i n="[GLFY Time].[Fiscal Year Hierarchy].[Fiscal Year].&amp;[2032]" c="2032"/>
              <i n="[GLFY Time].[Fiscal Year Hierarchy].[Fiscal Year].&amp;[2033]" c="2033"/>
              <i n="[GLFY Time].[Fiscal Year Hierarchy].[Fiscal Year].&amp;[2034]" c="2034"/>
              <i n="[GLFY Time].[Fiscal Year Hierarchy].[Fiscal Year].&amp;[2035]" c="2035"/>
              <i n="[GLFY Time].[Fiscal Year Hierarchy].[Fiscal Year].&amp;[2036]" c="2036"/>
              <i n="[GLFY Time].[Fiscal Year Hierarchy].[Fiscal Year].&amp;[2037]" c="2037"/>
            </range>
          </ranges>
        </level>
        <level uniqueName="[GLFY Time].[Fiscal Year Hierarchy].[Quarter]" sourceCaption="Quarter" count="0"/>
        <level uniqueName="[GLFY Time].[Fiscal Year Hierarchy].[Period]" sourceCaption="Period" count="0"/>
      </levels>
      <selections count="1">
        <selection n="[GLFY Time].[Fiscal Year Hierarchy].[Fiscal Year].&amp;[2026]"/>
      </selections>
    </olap>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Org_Obj_Project_Hierarchy1" xr10:uid="{D074F3BE-FC6D-4BBE-8871-EA3E3017DC85}" sourceName="[Account].[Org-Obj-Project Hierarchy]">
  <data>
    <olap pivotCacheId="2105696082">
      <levels count="4">
        <level uniqueName="[Account].[Org-Obj-Project Hierarchy].[(All)]" sourceCaption="(All)" count="0"/>
        <level uniqueName="[Account].[Org-Obj-Project Hierarchy].[Organization]" sourceCaption="Organization" count="431">
          <ranges>
            <range startItem="0">
              <i n="[Account].[Org-Obj-Project Hierarchy].[Organization].&amp;[-1]" c="-1 - UNKNOWN"/>
              <i n="[Account].[Org-Obj-Project Hierarchy].[Organization].&amp;[10010000]" c="10010000 - General Fund"/>
              <i n="[Account].[Org-Obj-Project Hierarchy].[Organization].&amp;[10110000]" c="10110000 - General Government"/>
              <i n="[Account].[Org-Obj-Project Hierarchy].[Organization].&amp;[10112000]" c="10112000 - County Commissioners"/>
              <i n="[Account].[Org-Obj-Project Hierarchy].[Organization].&amp;[10113000]" c="10113000 - Assessor Regular"/>
              <i n="[Account].[Org-Obj-Project Hierarchy].[Organization].&amp;[10114000]" c="10114000 - Assessor Revaluation"/>
              <i n="[Account].[Org-Obj-Project Hierarchy].[Organization].&amp;[10115000]" c="10115000 - Treasurer"/>
              <i n="[Account].[Org-Obj-Project Hierarchy].[Organization].&amp;[10116000]" c="10116000 - Court Clerk"/>
              <i n="[Account].[Org-Obj-Project Hierarchy].[Organization].&amp;[10117000]" c="10117000 - County Clerk"/>
              <i n="[Account].[Org-Obj-Project Hierarchy].[Organization].&amp;[10118000]" c="10118000 - Excise &amp; Equalization Board"/>
              <i n="[Account].[Org-Obj-Project Hierarchy].[Organization].&amp;[10119000]" c="10119000 - County Audit"/>
              <i n="[Account].[Org-Obj-Project Hierarchy].[Organization].&amp;[10120000]" c="10120000 - District Attorney - State"/>
              <i n="[Account].[Org-Obj-Project Hierarchy].[Organization].&amp;[10121000]" c="10121000 - District Attorney - County"/>
              <i n="[Account].[Org-Obj-Project Hierarchy].[Organization].&amp;[10123000]" c="10123000 - Public Defender"/>
              <i n="[Account].[Org-Obj-Project Hierarchy].[Organization].&amp;[10124000]" c="10124000 - Purchasing"/>
              <i n="[Account].[Org-Obj-Project Hierarchy].[Organization].&amp;[10125000]" c="10125000 - Election Board"/>
              <i n="[Account].[Org-Obj-Project Hierarchy].[Organization].&amp;[10126000]" c="10126000 - BOCC HR/Health &amp; Safety"/>
              <i n="[Account].[Org-Obj-Project Hierarchy].[Organization].&amp;[10126500]" c="10126500 - Employee Benefits Department"/>
              <i n="[Account].[Org-Obj-Project Hierarchy].[Organization].&amp;[10127000]" c="10127000 - Information Technology"/>
              <i n="[Account].[Org-Obj-Project Hierarchy].[Organization].&amp;[10128000]" c="10128000 - Facilities Mgmt-Courthouse"/>
              <i n="[Account].[Org-Obj-Project Hierarchy].[Organization].&amp;[10128500]" c="10128500 - Facilities Mgmt-Annex"/>
              <i n="[Account].[Org-Obj-Project Hierarchy].[Organization].&amp;[10130000]" c="10130000 - Planning Commission"/>
              <i n="[Account].[Org-Obj-Project Hierarchy].[Organization].&amp;[10130100]" c="10130100 - Court Services"/>
              <i n="[Account].[Org-Obj-Project Hierarchy].[Organization].&amp;[10150000]" c="10150000 - Sheriff"/>
              <i n="[Account].[Org-Obj-Project Hierarchy].[Organization].&amp;[10150200]" c="10150200 - Sheriff - Law Enforcement"/>
              <i n="[Account].[Org-Obj-Project Hierarchy].[Organization].&amp;[10150201]" c="10150201 - Sheriff - Detention Center"/>
              <i n="[Account].[Org-Obj-Project Hierarchy].[Organization].&amp;[10150517]" c="10150517 - Sheriff-Detention"/>
              <i n="[Account].[Org-Obj-Project Hierarchy].[Organization].&amp;[10150518]" c="10150518 - Sheriff-Law Enforcement"/>
              <i n="[Account].[Org-Obj-Project Hierarchy].[Organization].&amp;[10152000]" c="10152000 - Juvenile Justice Bureau"/>
              <i n="[Account].[Org-Obj-Project Hierarchy].[Organization].&amp;[10152500]" c="10152500 - Juvenile Detention"/>
              <i n="[Account].[Org-Obj-Project Hierarchy].[Organization].&amp;[10152600]" c="10152600 - Juvenile Bureau"/>
              <i n="[Account].[Org-Obj-Project Hierarchy].[Organization].&amp;[10155000]" c="10155000 - Emergency Management"/>
              <i n="[Account].[Org-Obj-Project Hierarchy].[Organization].&amp;[10161000]" c="10161000 - County Pharmacy"/>
              <i n="[Account].[Org-Obj-Project Hierarchy].[Organization].&amp;[10171000]" c="10171000 - Free Fair"/>
              <i n="[Account].[Org-Obj-Project Hierarchy].[Organization].&amp;[10181000]" c="10181000 - OSU Extension"/>
              <i n="[Account].[Org-Obj-Project Hierarchy].[Organization].&amp;[10191000]" c="10191000 - District #1"/>
              <i n="[Account].[Org-Obj-Project Hierarchy].[Organization].&amp;[10192000]" c="10192000 - District #2"/>
              <i n="[Account].[Org-Obj-Project Hierarchy].[Organization].&amp;[10193000]" c="10193000 - District #3"/>
              <i n="[Account].[Org-Obj-Project Hierarchy].[Organization].&amp;[10194000]" c="10194000 - Engineer"/>
              <i n="[Account].[Org-Obj-Project Hierarchy].[Organization].&amp;[10195000]" c="10195000 - Economic Development"/>
              <i n="[Account].[Org-Obj-Project Hierarchy].[Organization].&amp;[10196000]" c="10196000 - Community Project Support"/>
              <i n="[Account].[Org-Obj-Project Hierarchy].[Organization].&amp;[10199100]" c="10199100 - Employee Benefits Supplement"/>
              <i n="[Account].[Org-Obj-Project Hierarchy].[Organization].&amp;[10199200]" c="10199200 - Worker's Comp Supplement"/>
              <i n="[Account].[Org-Obj-Project Hierarchy].[Organization].&amp;[10199300]" c="10199300 - Self Insurance Supplement"/>
              <i n="[Account].[Org-Obj-Project Hierarchy].[Organization].&amp;[10199400]" c="10199400 - Capital Projects Supplement"/>
              <i n="[Account].[Org-Obj-Project Hierarchy].[Organization].&amp;[10199450]" c="10199450 - Defined Benefit Supplement"/>
              <i n="[Account].[Org-Obj-Project Hierarchy].[Organization].&amp;[10199500]" c="10199500 - General Fund Reserve"/>
              <i n="[Account].[Org-Obj-Project Hierarchy].[Organization].&amp;[11100000]" c="11100000 - Highway Cash Fund"/>
              <i n="[Account].[Org-Obj-Project Hierarchy].[Organization].&amp;[11110000]" c="11110000 - County Road &amp; Bridge Fund"/>
              <i n="[Account].[Org-Obj-Project Hierarchy].[Organization].&amp;[11116120]" c="11116120 - County Road &amp; Bridge Fund"/>
              <i n="[Account].[Org-Obj-Project Hierarchy].[Organization].&amp;[11190500]" c="11190500 - Highway Turnpike Corridor"/>
              <i n="[Account].[Org-Obj-Project Hierarchy].[Organization].&amp;[11191000]" c="11191000 - Highway Cash - District #1"/>
              <i n="[Account].[Org-Obj-Project Hierarchy].[Organization].&amp;[11191090]" c="11191090 - D#1-FEMA Spencer Pilot Project"/>
              <i n="[Account].[Org-Obj-Project Hierarchy].[Organization].&amp;[11191091]" c="11191091 - FEMA-Hazard Mitigation Project"/>
              <i n="[Account].[Org-Obj-Project Hierarchy].[Organization].&amp;[11192000]" c="11192000 - Highway Cash - District #2"/>
              <i n="[Account].[Org-Obj-Project Hierarchy].[Organization].&amp;[11192920]" c="11192920 - D#2-Red Cedar Removal"/>
              <i n="[Account].[Org-Obj-Project Hierarchy].[Organization].&amp;[11193000]" c="11193000 - Highway Cash - District #3"/>
              <i n="[Account].[Org-Obj-Project Hierarchy].[Organization].&amp;[11300000]" c="11300000 - Resale Property Fund"/>
              <i n="[Account].[Org-Obj-Project Hierarchy].[Organization].&amp;[11315000]" c="11315000 - Resale Property Fund"/>
              <i n="[Account].[Org-Obj-Project Hierarchy].[Organization].&amp;[11400000]" c="11400000 - Treasurer Mortgage Fee Fund"/>
              <i n="[Account].[Org-Obj-Project Hierarchy].[Organization].&amp;[11415000]" c="11415000 - Treasurer Mortgage Fee Fund"/>
              <i n="[Account].[Org-Obj-Project Hierarchy].[Organization].&amp;[11500000]" c="11500000 - County Clerk Lien Fee Fund"/>
              <i n="[Account].[Org-Obj-Project Hierarchy].[Organization].&amp;[11510000]" c="11510000 - UCC Central Filing Fund"/>
              <i n="[Account].[Org-Obj-Project Hierarchy].[Organization].&amp;[11520000]" c="11520000 - Records Preservation Fund"/>
              <i n="[Account].[Org-Obj-Project Hierarchy].[Organization].&amp;[11600000]" c="11600000 - Sheriff Service Fee Fund"/>
              <i n="[Account].[Org-Obj-Project Hierarchy].[Organization].&amp;[11610000]" c="11610000 - Sheriff Special Revenue Fund"/>
              <i n="[Account].[Org-Obj-Project Hierarchy].[Organization].&amp;[11620000]" c="11620000 - Sheriff Grant Fund"/>
              <i n="[Account].[Org-Obj-Project Hierarchy].[Organization].&amp;[12010000]" c="12010000 - Assessor Revolving Fee Fund"/>
              <i n="[Account].[Org-Obj-Project Hierarchy].[Organization].&amp;[12011300]" c="12011300 - Assessor Revolving Fee Fund"/>
              <i n="[Account].[Org-Obj-Project Hierarchy].[Organization].&amp;[12310000]" c="12310000 - Juvenile Probation Fee Fund"/>
              <i n="[Account].[Org-Obj-Project Hierarchy].[Organization].&amp;[12315200]" c="12315200 - Juvenile Probation Fee Fund"/>
              <i n="[Account].[Org-Obj-Project Hierarchy].[Organization].&amp;[12330000]" c="12330000 - Juvenile Grant Fund"/>
              <i n="[Account].[Org-Obj-Project Hierarchy].[Organization].&amp;[12335210]" c="12335210 - Juvenile Accountability Grant"/>
              <i n="[Account].[Org-Obj-Project Hierarchy].[Organization].&amp;[12335220]" c="12335220 - Juvenile - Title IV-E"/>
              <i n="[Account].[Org-Obj-Project Hierarchy].[Organization].&amp;[12335230]" c="12335230 - Juvenile Formula Grant"/>
              <i n="[Account].[Org-Obj-Project Hierarchy].[Organization].&amp;[12335240]" c="12335240 - Juvenile Delinquency Preventio"/>
              <i n="[Account].[Org-Obj-Project Hierarchy].[Organization].&amp;[12400000]" c="12400000 - Planning Commission Fee Fund"/>
              <i n="[Account].[Org-Obj-Project Hierarchy].[Organization].&amp;[12403000]" c="12403000 - Planning Commission Fee Fund"/>
              <i n="[Account].[Org-Obj-Project Hierarchy].[Organization].&amp;[12500000]" c="12500000 - Local Emergency Planning Comm"/>
              <i n="[Account].[Org-Obj-Project Hierarchy].[Organization].&amp;[12505500]" c="12505500 - Local Emergency Planning Comm"/>
              <i n="[Account].[Org-Obj-Project Hierarchy].[Organization].&amp;[12510000]" c="12510000 - Emergency Management Fund"/>
              <i n="[Account].[Org-Obj-Project Hierarchy].[Organization].&amp;[12515500]" c="12515500 - Emergency Management Fund"/>
              <i n="[Account].[Org-Obj-Project Hierarchy].[Organization].&amp;[12515501]" c="12515501 - EM-Fire Management Grant"/>
              <i n="[Account].[Org-Obj-Project Hierarchy].[Organization].&amp;[12515502]" c="12515502 - EM-Comm Infrastructure"/>
              <i n="[Account].[Org-Obj-Project Hierarchy].[Organization].&amp;[12600000]" c="12600000 - Court Services Fee"/>
              <i n="[Account].[Org-Obj-Project Hierarchy].[Organization].&amp;[12603010]" c="12603010 - Court Service Fee Fund"/>
              <i n="[Account].[Org-Obj-Project Hierarchy].[Organization].&amp;[12603020]" c="12603020 - Court Services-GPS User Fee"/>
              <i n="[Account].[Org-Obj-Project Hierarchy].[Organization].&amp;[12700000]" c="12700000 - Community Sentencing Fund"/>
              <i n="[Account].[Org-Obj-Project Hierarchy].[Organization].&amp;[12703030]" c="12703030 - Community Sentencing Fund"/>
              <i n="[Account].[Org-Obj-Project Hierarchy].[Organization].&amp;[12800000]" c="12800000 - Drug Court Fund"/>
              <i n="[Account].[Org-Obj-Project Hierarchy].[Organization].&amp;[12803040]" c="12803040 - Drug Court Fund"/>
              <i n="[Account].[Org-Obj-Project Hierarchy].[Organization].&amp;[12803050]" c="12803050 - Drug Court Grant"/>
              <i n="[Account].[Org-Obj-Project Hierarchy].[Organization].&amp;[12810000]" c="12810000 - Drug Court User Fee Fund"/>
              <i n="[Account].[Org-Obj-Project Hierarchy].[Organization].&amp;[12813040]" c="12813040 - Drug Court User Fee Fund"/>
              <i n="[Account].[Org-Obj-Project Hierarchy].[Organization].&amp;[12820000]" c="12820000 - Mental Health Court Fund"/>
              <i n="[Account].[Org-Obj-Project Hierarchy].[Organization].&amp;[12823060]" c="12823060 - Mental Health Court Fund"/>
              <i n="[Account].[Org-Obj-Project Hierarchy].[Organization].&amp;[12900000]" c="12900000 - SHINE Program Fund"/>
              <i n="[Account].[Org-Obj-Project Hierarchy].[Organization].&amp;[12903070]" c="12903070 - SHINE Program Fund"/>
              <i n="[Account].[Org-Obj-Project Hierarchy].[Organization].&amp;[12903071]" c="12903071 - SHINE-Red Cedar Removal"/>
              <i n="[Account].[Org-Obj-Project Hierarchy].[Organization].&amp;[12903072]" c="12903072 - SHINE-Graffiti Removal"/>
              <i n="[Account].[Org-Obj-Project Hierarchy].[Organization].&amp;[12903073]" c="12903073 - SHINE-General Cleanup"/>
              <i n="[Account].[Org-Obj-Project Hierarchy].[Organization].&amp;[13000000]" c="13000000 - IT Special Revenue Fund"/>
              <i n="[Account].[Org-Obj-Project Hierarchy].[Organization].&amp;[13002700]" c="13002700 - IT Special Revenue Fund"/>
              <i n="[Account].[Org-Obj-Project Hierarchy].[Organization].&amp;[14000000]" c="14000000 - Special Projects Fund"/>
              <i n="[Account].[Org-Obj-Project Hierarchy].[Organization].&amp;[14001200]" c="14001200 - Special Projects-OKDMHSAS  24"/>
              <i n="[Account].[Org-Obj-Project Hierarchy].[Organization].&amp;[14002200]" c="14002200 - Special Projects-OKDMHSAS  24"/>
              <i n="[Account].[Org-Obj-Project Hierarchy].[Organization].&amp;[14002210]" c="14002210 - AG Abatement Opioid Grant"/>
              <i n="[Account].[Org-Obj-Project Hierarchy].[Organization].&amp;[14002220]" c="14002220 - Sheriff's Funding Asst Grant"/>
              <i n="[Account].[Org-Obj-Project Hierarchy].[Organization].&amp;[14003500]" c="14003500 - Special Projects Fund"/>
              <i n="[Account].[Org-Obj-Project Hierarchy].[Organization].&amp;[14003510]" c="14003510 - Special Projects-Emerg Mgmt"/>
              <i n="[Account].[Org-Obj-Project Hierarchy].[Organization].&amp;[14003520]" c="14003520 - Special Projects-Fac Maint"/>
              <i n="[Account].[Org-Obj-Project Hierarchy].[Organization].&amp;[14003530]" c="14003530 - Special Projects-Sheriff Dept"/>
              <i n="[Account].[Org-Obj-Project Hierarchy].[Organization].&amp;[14003540]" c="14003540 - Special Projects-Juvenile"/>
              <i n="[Account].[Org-Obj-Project Hierarchy].[Organization].&amp;[14053600]" c="14053600 - Emergency Rental Asst Program"/>
              <i n="[Account].[Org-Obj-Project Hierarchy].[Organization].&amp;[14100000]" c="14100000 - Election Bd-CTCL-COVID 19 Grnt"/>
              <i n="[Account].[Org-Obj-Project Hierarchy].[Organization].&amp;[14150000]" c="14150000 - American Rescue Plan 2021"/>
              <i n="[Account].[Org-Obj-Project Hierarchy].[Organization].&amp;[14150370]" c="14150370 - ARPA-Standard Allowance"/>
              <i n="[Account].[Org-Obj-Project Hierarchy].[Organization].&amp;[14150371]" c="14150371 - ARPA-County Reimbursements"/>
              <i n="[Account].[Org-Obj-Project Hierarchy].[Organization].&amp;[14150372]" c="14150372 - ARPA-County Projects"/>
              <i n="[Account].[Org-Obj-Project Hierarchy].[Organization].&amp;[14150373]" c="14150373 - ARPA-Construction Projects"/>
              <i n="[Account].[Org-Obj-Project Hierarchy].[Organization].&amp;[14151300]" c="14151300 - Sheriff ARPA Reimb"/>
              <i n="[Account].[Org-Obj-Project Hierarchy].[Organization].&amp;[14151301]" c="14151301 - Juvenile ARPA Reimb"/>
              <i n="[Account].[Org-Obj-Project Hierarchy].[Organization].&amp;[14151302]" c="14151302 - Social Services ARPA Reimb"/>
              <i n="[Account].[Org-Obj-Project Hierarchy].[Organization].&amp;[14151303]" c="14151303 - Emergency Mgmt ARPA Reimb"/>
              <i n="[Account].[Org-Obj-Project Hierarchy].[Organization].&amp;[14151304]" c="14151304 - IT Dept ARPA Reimb"/>
              <i n="[Account].[Org-Obj-Project Hierarchy].[Organization].&amp;[14151305]" c="14151305 - Jail ARPA Reimb"/>
              <i n="[Account].[Org-Obj-Project Hierarchy].[Organization].&amp;[14151306]" c="14151306 - Employee Benefits ARPA Reimb"/>
              <i n="[Account].[Org-Obj-Project Hierarchy].[Organization].&amp;[14151307]" c="14151307 - County Clerk ARPA Reimb"/>
              <i n="[Account].[Org-Obj-Project Hierarchy].[Organization].&amp;[14152300]" c="14152300 - Sheriff ARPA Projects"/>
              <i n="[Account].[Org-Obj-Project Hierarchy].[Organization].&amp;[14152301]" c="14152301 - Juvenile ARPA Projects"/>
              <i n="[Account].[Org-Obj-Project Hierarchy].[Organization].&amp;[14152302]" c="14152302 - Social Services ARPA Projects"/>
              <i n="[Account].[Org-Obj-Project Hierarchy].[Organization].&amp;[14152303]" c="14152303 - Emergency Mgmt ARPA Projects"/>
              <i n="[Account].[Org-Obj-Project Hierarchy].[Organization].&amp;[14152304]" c="14152304 - IT Dept ARPA Projects"/>
              <i n="[Account].[Org-Obj-Project Hierarchy].[Organization].&amp;[14152305]" c="14152305 - Jail ARPA Projects"/>
              <i n="[Account].[Org-Obj-Project Hierarchy].[Organization].&amp;[14152306]" c="14152306 - Benefits ARPA Projects"/>
              <i n="[Account].[Org-Obj-Project Hierarchy].[Organization].&amp;[14152308]" c="14152308 - Engineer ARPA Projects"/>
              <i n="[Account].[Org-Obj-Project Hierarchy].[Organization].&amp;[14153301]" c="14153301 - Juvenile ARPA Const Projects"/>
              <i n="[Account].[Org-Obj-Project Hierarchy].[Organization].&amp;[14153303]" c="14153303 - Emergency Mgmt ARPA Const Proj"/>
              <i n="[Account].[Org-Obj-Project Hierarchy].[Organization].&amp;[14153305]" c="14153305 - Jail ARPA Const Projects"/>
              <i n="[Account].[Org-Obj-Project Hierarchy].[Organization].&amp;[14153308]" c="14153308 - Engineer ARPA Const Projects"/>
              <i n="[Account].[Org-Obj-Project Hierarchy].[Organization].&amp;[14153309]" c="14153309 - Court Clerk ARPA Const Project"/>
              <i n="[Account].[Org-Obj-Project Hierarchy].[Organization].&amp;[14153310]" c="14153310 - Facilities ARPA Const Projects"/>
              <i n="[Account].[Org-Obj-Project Hierarchy].[Organization].&amp;[14200000]" c="14200000 - ARPA-LATCF Fund"/>
              <i n="[Account].[Org-Obj-Project Hierarchy].[Organization].&amp;[14203800]" c="14203800 - ARPA-LATCF Fund"/>
              <i n="[Account].[Org-Obj-Project Hierarchy].[Organization].&amp;[15000000]" c="15000000 - Opioid / JUUL Settlement"/>
              <i n="[Account].[Org-Obj-Project Hierarchy].[Organization].&amp;[15001200]" c="15001200 - Settlements"/>
              <i n="[Account].[Org-Obj-Project Hierarchy].[Organization].&amp;[15003850]" c="15003850 - Opioid Settlement"/>
              <i n="[Account].[Org-Obj-Project Hierarchy].[Organization].&amp;[15003860]" c="15003860 - Opioid Interest"/>
              <i n="[Account].[Org-Obj-Project Hierarchy].[Organization].&amp;[15003900]" c="15003900 - Juul Settlement"/>
              <i n="[Account].[Org-Obj-Project Hierarchy].[Organization].&amp;[15003910]" c="15003910 - JUUL Interest"/>
              <i n="[Account].[Org-Obj-Project Hierarchy].[Organization].&amp;[15017000]" c="15017000 - County Clerk Lien Fee Fund"/>
              <i n="[Account].[Org-Obj-Project Hierarchy].[Organization].&amp;[15117000]" c="15117000 - UCC Central Filing Fund"/>
              <i n="[Account].[Org-Obj-Project Hierarchy].[Organization].&amp;[15217000]" c="15217000 - Records Preservation Fund"/>
              <i n="[Account].[Org-Obj-Project Hierarchy].[Organization].&amp;[16050000]" c="16050000 - Sheriff Serv Fee-Sheriff"/>
              <i n="[Account].[Org-Obj-Project Hierarchy].[Organization].&amp;[16050010]" c="16050010 - Sheriff-Courthouse Security"/>
              <i n="[Account].[Org-Obj-Project Hierarchy].[Organization].&amp;[16050020]" c="16050020 - Sheriff Serv Fee-Detention"/>
              <i n="[Account].[Org-Obj-Project Hierarchy].[Organization].&amp;[16050201]" c="16050201 - Sheriff Svc Fee-Detention"/>
              <i n="[Account].[Org-Obj-Project Hierarchy].[Organization].&amp;[16050202]" c="16050202 - Sheriff Serv Fee - Administrat"/>
              <i n="[Account].[Org-Obj-Project Hierarchy].[Organization].&amp;[16050203]" c="16050203 - Sheriff Svc Fee-Law Enforcemnt"/>
              <i n="[Account].[Org-Obj-Project Hierarchy].[Organization].&amp;[16050204]" c="16050204 - Sheriff Serv Fee - LE Fleet"/>
              <i n="[Account].[Org-Obj-Project Hierarchy].[Organization].&amp;[16050205]" c="16050205 - Sheriff Serv Fee - Technology"/>
              <i n="[Account].[Org-Obj-Project Hierarchy].[Organization].&amp;[16050206]" c="16050206 - Sheriff Serv Fee - Detention"/>
              <i n="[Account].[Org-Obj-Project Hierarchy].[Organization].&amp;[16050208]" c="16050208 - Sheriff Svc Fee - LE Fac Maint"/>
              <i n="[Account].[Org-Obj-Project Hierarchy].[Organization].&amp;[16051205]" c="16051205 - Sheriff Security - Protective"/>
              <i n="[Account].[Org-Obj-Project Hierarchy].[Organization].&amp;[16051207]" c="16051207 - Sheriff Security - Technology"/>
              <i n="[Account].[Org-Obj-Project Hierarchy].[Organization].&amp;[16051208]" c="16051208 - Sheriff Security - Facility Ma"/>
              <i n="[Account].[Org-Obj-Project Hierarchy].[Organization].&amp;[16051250]" c="16051250 - Sheriff Detention- Technology"/>
              <i n="[Account].[Org-Obj-Project Hierarchy].[Organization].&amp;[16051251]" c="16051251 - Sheriff Detention-Judicial"/>
              <i n="[Account].[Org-Obj-Project Hierarchy].[Organization].&amp;[16051252]" c="16051252 - Sheriff Det-Protective Service"/>
              <i n="[Account].[Org-Obj-Project Hierarchy].[Organization].&amp;[16051253]" c="16051253 - Sheriff Det-Facility Maintenan"/>
              <i n="[Account].[Org-Obj-Project Hierarchy].[Organization].&amp;[16051254]" c="16051254 - Sheriff Det-Prisoner Boarding"/>
              <i n="[Account].[Org-Obj-Project Hierarchy].[Organization].&amp;[16051255]" c="16051255 - Sheriff Det-Inmate Medical"/>
              <i n="[Account].[Org-Obj-Project Hierarchy].[Organization].&amp;[16052204]" c="16052204 - Sheriff Svc Fee-DET Fleet"/>
              <i n="[Account].[Org-Obj-Project Hierarchy].[Organization].&amp;[16150500]" c="16150500 - Sheriff Law Enforcement"/>
              <i n="[Account].[Org-Obj-Project Hierarchy].[Organization].&amp;[16150900]" c="16150900 - Sheriff - Donations LE"/>
              <i n="[Account].[Org-Obj-Project Hierarchy].[Organization].&amp;[16150921]" c="16150921 - Sheriff-Donations-DET"/>
              <i n="[Account].[Org-Obj-Project Hierarchy].[Organization].&amp;[16151000]" c="16151000 - Sheriff - Training LE"/>
              <i n="[Account].[Org-Obj-Project Hierarchy].[Organization].&amp;[16151021]" c="16151021 - Sheriff-Training-DET"/>
              <i n="[Account].[Org-Obj-Project Hierarchy].[Organization].&amp;[16151100]" c="16151100 - Sheriff - Federal Asset Forfei"/>
              <i n="[Account].[Org-Obj-Project Hierarchy].[Organization].&amp;[16151200]" c="16151200 - Sheriff - Drug Enforcement"/>
              <i n="[Account].[Org-Obj-Project Hierarchy].[Organization].&amp;[16151500]" c="16151500 - Sheriff - 9-1-1 Operations"/>
              <i n="[Account].[Org-Obj-Project Hierarchy].[Organization].&amp;[16151900]" c="16151900 - Sheriff-Drug Trafficking"/>
              <i n="[Account].[Org-Obj-Project Hierarchy].[Organization].&amp;[16152000]" c="16152000 - Sheriff-Detention Center"/>
              <i n="[Account].[Org-Obj-Project Hierarchy].[Organization].&amp;[16152200]" c="16152200 - Sheriff Det - Law Enforement"/>
              <i n="[Account].[Org-Obj-Project Hierarchy].[Organization].&amp;[16152202]" c="16152202 - Sheriff Detention - Administra"/>
              <i n="[Account].[Org-Obj-Project Hierarchy].[Organization].&amp;[16152205]" c="16152205 - Sheriff Detention - Technology"/>
              <i n="[Account].[Org-Obj-Project Hierarchy].[Organization].&amp;[16152208]" c="16152208 - Sheriff Detention - Facility M"/>
              <i n="[Account].[Org-Obj-Project Hierarchy].[Organization].&amp;[16152209]" c="16152209 - Sheriff Spec Rev-Detention"/>
              <i n="[Account].[Org-Obj-Project Hierarchy].[Organization].&amp;[16152210]" c="16152210 - Sheriff Detention - Inmate Foo"/>
              <i n="[Account].[Org-Obj-Project Hierarchy].[Organization].&amp;[16152211]" c="16152211 - Sheriff Detention - Inmate Med"/>
              <i n="[Account].[Org-Obj-Project Hierarchy].[Organization].&amp;[16153000]" c="16153000 - Sheriff-Commissary"/>
              <i n="[Account].[Org-Obj-Project Hierarchy].[Organization].&amp;[16153205]" c="16153205 - Commissary-Technology"/>
              <i n="[Account].[Org-Obj-Project Hierarchy].[Organization].&amp;[16153208]" c="16153208 - Commissary-Facility Maintenanc"/>
              <i n="[Account].[Org-Obj-Project Hierarchy].[Organization].&amp;[16153209]" c="16153209 - Commissary- Detention"/>
              <i n="[Account].[Org-Obj-Project Hierarchy].[Organization].&amp;[16153210]" c="16153210 - Commissary-Inmate Food"/>
              <i n="[Account].[Org-Obj-Project Hierarchy].[Organization].&amp;[16153211]" c="16153211 - Commissary-Inmate Medical"/>
              <i n="[Account].[Org-Obj-Project Hierarchy].[Organization].&amp;[16153212]" c="16153212 - Commissary-Resale Supplies"/>
              <i n="[Account].[Org-Obj-Project Hierarchy].[Organization].&amp;[16154000]" c="16154000 - Sheriff-Jail Maintenance Fund"/>
              <i n="[Account].[Org-Obj-Project Hierarchy].[Organization].&amp;[16250500]" c="16250500 - Sheriff Grants-OHSO Traffic Sa"/>
              <i n="[Account].[Org-Obj-Project Hierarchy].[Organization].&amp;[16250600]" c="16250600 - Sheriff Grants-JAG"/>
              <i n="[Account].[Org-Obj-Project Hierarchy].[Organization].&amp;[16250700]" c="16250700 - Sheriff Grants-Safe Oklahoma"/>
              <i n="[Account].[Org-Obj-Project Hierarchy].[Organization].&amp;[16250800]" c="16250800 - Sheriff Grants-ODMHSA"/>
              <i n="[Account].[Org-Obj-Project Hierarchy].[Organization].&amp;[16250900]" c="16250900 - Sheriff Grants-Telmate"/>
              <i n="[Account].[Org-Obj-Project Hierarchy].[Organization].&amp;[16251000]" c="16251000 - Sheriff Grants-Homeland Securi"/>
              <i n="[Account].[Org-Obj-Project Hierarchy].[Organization].&amp;[16251200]" c="16251200 - County Administered Grants"/>
              <i n="[Account].[Org-Obj-Project Hierarchy].[Organization].&amp;[16251600]" c="16251600 - Sheriff-DEQ Grant"/>
              <i n="[Account].[Org-Obj-Project Hierarchy].[Organization].&amp;[16253000]" c="16253000 - Coronavirus Emergency Funding"/>
              <i n="[Account].[Org-Obj-Project Hierarchy].[Organization].&amp;[-2]" c="-2 - NONE"/>
              <i n="[Account].[Org-Obj-Project Hierarchy].[Organization].&amp;[20100000]" c="20100000 - Capital Improvement - Regular"/>
              <i n="[Account].[Org-Obj-Project Hierarchy].[Organization].&amp;[20101200]" c="20101200 - Capital Improvement - Regular"/>
              <i n="[Account].[Org-Obj-Project Hierarchy].[Organization].&amp;[20103190]" c="20103190 - Capital Reg-TIF-Annex Building"/>
              <i n="[Account].[Org-Obj-Project Hierarchy].[Organization].&amp;[20103200]" c="20103200 - Capital Reg-TIF-Jail"/>
              <i n="[Account].[Org-Obj-Project Hierarchy].[Organization].&amp;[20103230]" c="20103230 - Capital Reg-TIF Revolving"/>
              <i n="[Account].[Org-Obj-Project Hierarchy].[Organization].&amp;[20103240]" c="20103240 - Capital Reg-TIF 2A"/>
              <i n="[Account].[Org-Obj-Project Hierarchy].[Organization].&amp;[20103400]" c="20103400 - Capital Reg-New Jail"/>
              <i n="[Account].[Org-Obj-Project Hierarchy].[Organization].&amp;[20200000]" c="20200000 - Capital Improvement - District"/>
              <i n="[Account].[Org-Obj-Project Hierarchy].[Organization].&amp;[20201200]" c="20201200 - Capital Improvement - District"/>
              <i n="[Account].[Org-Obj-Project Hierarchy].[Organization].&amp;[20209100]" c="20209100 - Capital Improvement - District"/>
              <i n="[Account].[Org-Obj-Project Hierarchy].[Organization].&amp;[20209200]" c="20209200 - Capital Improvement - District"/>
              <i n="[Account].[Org-Obj-Project Hierarchy].[Organization].&amp;[20209300]" c="20209300 - Capital Improvement - District"/>
              <i n="[Account].[Org-Obj-Project Hierarchy].[Organization].&amp;[20300000]" c="20300000 - Capital Improvement - Tinker"/>
              <i n="[Account].[Org-Obj-Project Hierarchy].[Organization].&amp;[20301200]" c="20301200 - Capital Improvement - Tinker"/>
              <i n="[Account].[Org-Obj-Project Hierarchy].[Organization].&amp;[20310000]" c="20310000 - Tinker Clearing 2002 Fund"/>
              <i n="[Account].[Org-Obj-Project Hierarchy].[Organization].&amp;[20311200]" c="20311200 - Tinker Clearing 2002 Fund"/>
              <i n="[Account].[Org-Obj-Project Hierarchy].[Organization].&amp;[20320000]" c="20320000 - County Bonds 2008"/>
              <i n="[Account].[Org-Obj-Project Hierarchy].[Organization].&amp;[20321200]" c="20321200 - County Bonds 2008"/>
              <i n="[Account].[Org-Obj-Project Hierarchy].[Organization].&amp;[20323120]" c="20323120 - County Bonds GM Plant"/>
              <i n="[Account].[Org-Obj-Project Hierarchy].[Organization].&amp;[20323130]" c="20323130 - County Bonds-Crutcho"/>
              <i n="[Account].[Org-Obj-Project Hierarchy].[Organization].&amp;[20323140]" c="20323140 - County Bonds-Deer Creek"/>
              <i n="[Account].[Org-Obj-Project Hierarchy].[Organization].&amp;[20323150]" c="20323150 - County Bonds-Buildings"/>
              <i n="[Account].[Org-Obj-Project Hierarchy].[Organization].&amp;[20323160]" c="20323160 - Sale of Material-GM Plant"/>
              <i n="[Account].[Org-Obj-Project Hierarchy].[Organization].&amp;[20323220]" c="20323220 - County Bonds-Admin"/>
              <i n="[Account].[Org-Obj-Project Hierarchy].[Organization].&amp;[20330000]" c="20330000 - BNSF Bonds 2014"/>
              <i n="[Account].[Org-Obj-Project Hierarchy].[Organization].&amp;[20331200]" c="20331200 - BNSF Bonds 2014"/>
              <i n="[Account].[Org-Obj-Project Hierarchy].[Organization].&amp;[20333170]" c="20333170 - BNSF Bonds 2014"/>
              <i n="[Account].[Org-Obj-Project Hierarchy].[Organization].&amp;[20340000]" c="20340000 - Jail Bonds 2023"/>
              <i n="[Account].[Org-Obj-Project Hierarchy].[Organization].&amp;[20343400]" c="20343400 - Jail Bonds 2023"/>
              <i n="[Account].[Org-Obj-Project Hierarchy].[Organization].&amp;[20350000]" c="20350000 - Jail Bonds 2025"/>
              <i n="[Account].[Org-Obj-Project Hierarchy].[Organization].&amp;[20400000]" c="20400000 - Jail Facility"/>
              <i n="[Account].[Org-Obj-Project Hierarchy].[Organization].&amp;[20405000]" c="20405000 - Jail Facility"/>
              <i n="[Account].[Org-Obj-Project Hierarchy].[Organization].&amp;[20500000]" c="20500000 - Sale of Property Proceeds Fund"/>
              <i n="[Account].[Org-Obj-Project Hierarchy].[Organization].&amp;[20501200]" c="20501200 - Sale of Property Proceeds Fund"/>
              <i n="[Account].[Org-Obj-Project Hierarchy].[Organization].&amp;[20600000]" c="20600000 - Capital Project-OSU Bldg"/>
              <i n="[Account].[Org-Obj-Project Hierarchy].[Organization].&amp;[20601200]" c="20601200 - Capital Project-OSU Bldg"/>
              <i n="[Account].[Org-Obj-Project Hierarchy].[Organization].&amp;[20700000]" c="20700000 - Capital Proj-Sheriff Building"/>
              <i n="[Account].[Org-Obj-Project Hierarchy].[Organization].&amp;[20701200]" c="20701200 - Capital Proj-Sheriff Bldg"/>
              <i n="[Account].[Org-Obj-Project Hierarchy].[Organization].&amp;[20800000]" c="20800000 - Cap Project-New Jail"/>
              <i n="[Account].[Org-Obj-Project Hierarchy].[Organization].&amp;[20801200]" c="20801200 - Cap Project-New Jail"/>
              <i n="[Account].[Org-Obj-Project Hierarchy].[Organization].&amp;[30100000]" c="30100000 - Debt Service Fund"/>
              <i n="[Account].[Org-Obj-Project Hierarchy].[Organization].&amp;[30170970]" c="30170970 - Debt Service Fund"/>
              <i n="[Account].[Org-Obj-Project Hierarchy].[Organization].&amp;[30190970]" c="30190970 - Debt Service-Interest on LT De"/>
              <i n="[Account].[Org-Obj-Project Hierarchy].[Organization].&amp;[40100000]" c="40100000 - Employee Benefits"/>
              <i n="[Account].[Org-Obj-Project Hierarchy].[Organization].&amp;[40110110]" c="40110110 - Employee Benefits"/>
              <i n="[Account].[Org-Obj-Project Hierarchy].[Organization].&amp;[40200000]" c="40200000 - Workers Compensation"/>
              <i n="[Account].[Org-Obj-Project Hierarchy].[Organization].&amp;[40210110]" c="40210110 - Workers Compensation"/>
              <i n="[Account].[Org-Obj-Project Hierarchy].[Organization].&amp;[40300000]" c="40300000 - Self Insurance Fund"/>
              <i n="[Account].[Org-Obj-Project Hierarchy].[Organization].&amp;[40310110]" c="40310110 - Self Insurance Fund"/>
              <i n="[Account].[Org-Obj-Project Hierarchy].[Organization].&amp;[50100000]" c="50100000 - Defined Benefit"/>
              <i n="[Account].[Org-Obj-Project Hierarchy].[Organization].&amp;[50200000]" c="50200000 - Defined Contribution"/>
              <i n="[Account].[Org-Obj-Project Hierarchy].[Organization].&amp;[60000000]" c="60000000 - Tax Assesssment District Fund"/>
              <i n="[Account].[Org-Obj-Project Hierarchy].[Organization].&amp;[60100000]" c="60100000 - Court Clerk Revolving Fee Fund"/>
              <i n="[Account].[Org-Obj-Project Hierarchy].[Organization].&amp;[60130000]" c="60130000 - Court Clerk Grants"/>
              <i n="[Account].[Org-Obj-Project Hierarchy].[Organization].&amp;[60140000]" c="60140000 - Court Clerk Donations Crt Area"/>
              <i n="[Account].[Org-Obj-Project Hierarchy].[Organization].&amp;[60150000]" c="60150000 - Court Clerk Records Management"/>
              <i n="[Account].[Org-Obj-Project Hierarchy].[Organization].&amp;[60200000]" c="60200000 - Special Work Restitution Fine"/>
              <i n="[Account].[Org-Obj-Project Hierarchy].[Organization].&amp;[60300000]" c="60300000 - Drug Court Contribution Fund"/>
              <i n="[Account].[Org-Obj-Project Hierarchy].[Organization].&amp;[60400000]" c="60400000 - Mental Health Court Fund"/>
              <i n="[Account].[Org-Obj-Project Hierarchy].[Organization].&amp;[60450000]" c="60450000 - Veteran Treatment Court Admin"/>
              <i n="[Account].[Org-Obj-Project Hierarchy].[Organization].&amp;[60460000]" c="60460000 - Pub Def Specialty Court Reimb"/>
              <i n="[Account].[Org-Obj-Project Hierarchy].[Organization].&amp;[60470000]" c="60470000 - OK County Comm Safety Inv Fund"/>
              <i n="[Account].[Org-Obj-Project Hierarchy].[Organization].&amp;[60500000]" c="60500000 - Law Library"/>
              <i n="[Account].[Org-Obj-Project Hierarchy].[Organization].&amp;[60600000]" c="60600000 - Dependent Child Care"/>
              <i n="[Account].[Org-Obj-Project Hierarchy].[Organization].&amp;[60700000]" c="60700000 - Unapportioned Tax"/>
              <i n="[Account].[Org-Obj-Project Hierarchy].[Organization].&amp;[60800000]" c="60800000 - Protest Tax Fund"/>
              <i n="[Account].[Org-Obj-Project Hierarchy].[Organization].&amp;[60900000]" c="60900000 - Foreign Mortgage Tax"/>
              <i n="[Account].[Org-Obj-Project Hierarchy].[Organization].&amp;[61000000]" c="61000000 - Excess Resale"/>
              <i n="[Account].[Org-Obj-Project Hierarchy].[Organization].&amp;[61100000]" c="61100000 - Individual Redemption"/>
              <i n="[Account].[Org-Obj-Project Hierarchy].[Organization].&amp;[61200000]" c="61200000 - Health Department"/>
              <i n="[Account].[Org-Obj-Project Hierarchy].[Organization].&amp;[61300000]" c="61300000 - Remittance Cities"/>
              <i n="[Account].[Org-Obj-Project Hierarchy].[Organization].&amp;[61300901]" c="61300901 - Town of Arcadia"/>
              <i n="[Account].[Org-Obj-Project Hierarchy].[Organization].&amp;[61300902]" c="61300902 - City of Bethany"/>
              <i n="[Account].[Org-Obj-Project Hierarchy].[Organization].&amp;[61300903]" c="61300903 - City of Choctaw"/>
              <i n="[Account].[Org-Obj-Project Hierarchy].[Organization].&amp;[61300904]" c="61300904 - City of Del City"/>
              <i n="[Account].[Org-Obj-Project Hierarchy].[Organization].&amp;[61300905]" c="61300905 - City of Edmond"/>
              <i n="[Account].[Org-Obj-Project Hierarchy].[Organization].&amp;[61300906]" c="61300906 - Town of Forest Park"/>
              <i n="[Account].[Org-Obj-Project Hierarchy].[Organization].&amp;[61300907]" c="61300907 - City of Harrah"/>
              <i n="[Account].[Org-Obj-Project Hierarchy].[Organization].&amp;[61300908]" c="61300908 - City of Jones"/>
              <i n="[Account].[Org-Obj-Project Hierarchy].[Organization].&amp;[61300909]" c="61300909 - Town of Lake Aluma"/>
              <i n="[Account].[Org-Obj-Project Hierarchy].[Organization].&amp;[61300910]" c="61300910 - Town of Luther"/>
              <i n="[Account].[Org-Obj-Project Hierarchy].[Organization].&amp;[61300911]" c="61300911 - City of Midwest City"/>
              <i n="[Account].[Org-Obj-Project Hierarchy].[Organization].&amp;[61300912]" c="61300912 - City of Nichols Hills"/>
              <i n="[Account].[Org-Obj-Project Hierarchy].[Organization].&amp;[61300913]" c="61300913 - City of Nicoma Park"/>
              <i n="[Account].[Org-Obj-Project Hierarchy].[Organization].&amp;[61300914]" c="61300914 - City of Oklahoma City"/>
              <i n="[Account].[Org-Obj-Project Hierarchy].[Organization].&amp;[61300915]" c="61300915 - Town of Smith Village"/>
              <i n="[Account].[Org-Obj-Project Hierarchy].[Organization].&amp;[61300916]" c="61300916 - City of Spencer"/>
              <i n="[Account].[Org-Obj-Project Hierarchy].[Organization].&amp;[61300917]" c="61300917 - Town of Valley Brook"/>
              <i n="[Account].[Org-Obj-Project Hierarchy].[Organization].&amp;[61300918]" c="61300918 - City of the Village"/>
              <i n="[Account].[Org-Obj-Project Hierarchy].[Organization].&amp;[61300919]" c="61300919 - City of Warr Acres"/>
              <i n="[Account].[Org-Obj-Project Hierarchy].[Organization].&amp;[61300920]" c="61300920 - Town of Woodlawn Park"/>
              <i n="[Account].[Org-Obj-Project Hierarchy].[Organization].&amp;[61300923]" c="61300923 - Metropolitan Library"/>
              <i n="[Account].[Org-Obj-Project Hierarchy].[Organization].&amp;[61300925]" c="61300925 - Deer Creek Fire Dist"/>
              <i n="[Account].[Org-Obj-Project Hierarchy].[Organization].&amp;[61300926]" c="61300926 - Hickory Hills Fire Dist #1"/>
              <i n="[Account].[Org-Obj-Project Hierarchy].[Organization].&amp;[61400000]" c="61400000 - Remittance Schools"/>
              <i n="[Account].[Org-Obj-Project Hierarchy].[Organization].&amp;[61400951]" c="61400951 - Putnam City SD#1"/>
              <i n="[Account].[Org-Obj-Project Hierarchy].[Organization].&amp;[61400952]" c="61400952 - Luther SD #3"/>
              <i n="[Account].[Org-Obj-Project Hierarchy].[Organization].&amp;[61400953]" c="61400953 - Choctaw-Nicoma Park SD#4"/>
              <i n="[Account].[Org-Obj-Project Hierarchy].[Organization].&amp;[61400954]" c="61400954 - Deer Creek SD #6"/>
              <i n="[Account].[Org-Obj-Project Hierarchy].[Organization].&amp;[61400955]" c="61400955 - Harrah SD #7"/>
              <i n="[Account].[Org-Obj-Project Hierarchy].[Organization].&amp;[61400956]" c="61400956 - Jones SD#9"/>
              <i n="[Account].[Org-Obj-Project Hierarchy].[Organization].&amp;[61400957]" c="61400957 - Edmond SD #12"/>
              <i n="[Account].[Org-Obj-Project Hierarchy].[Organization].&amp;[61400958]" c="61400958 - Oakdale SD #29"/>
              <i n="[Account].[Org-Obj-Project Hierarchy].[Organization].&amp;[61400959]" c="61400959 - Western Heights SD #41"/>
              <i n="[Account].[Org-Obj-Project Hierarchy].[Organization].&amp;[61400960]" c="61400960 - Midwest City-Del City SD #52"/>
              <i n="[Account].[Org-Obj-Project Hierarchy].[Organization].&amp;[61400961]" c="61400961 - Crooked Oak SD #53"/>
              <i n="[Account].[Org-Obj-Project Hierarchy].[Organization].&amp;[61400962]" c="61400962 - Oklahoma City SD #89"/>
              <i n="[Account].[Org-Obj-Project Hierarchy].[Organization].&amp;[61400963]" c="61400963 - Rose State College"/>
              <i n="[Account].[Org-Obj-Project Hierarchy].[Organization].&amp;[61400964]" c="61400964 - South OKC Community College"/>
              <i n="[Account].[Org-Obj-Project Hierarchy].[Organization].&amp;[61400965]" c="61400965 - Francis Tuttle Vo Tech #21"/>
              <i n="[Account].[Org-Obj-Project Hierarchy].[Organization].&amp;[61400966]" c="61400966 - Metro Tech Vo Tech #22"/>
              <i n="[Account].[Org-Obj-Project Hierarchy].[Organization].&amp;[61400967]" c="61400967 - Eastern OK County Vo Tech #23"/>
              <i n="[Account].[Org-Obj-Project Hierarchy].[Organization].&amp;[61400968]" c="61400968 - Canadian-Piedmont SD #22"/>
              <i n="[Account].[Org-Obj-Project Hierarchy].[Organization].&amp;[61400969]" c="61400969 - Canadian-Mustang SD #69"/>
              <i n="[Account].[Org-Obj-Project Hierarchy].[Organization].&amp;[61400970]" c="61400970 - Canadian Vo Tech #6"/>
              <i n="[Account].[Org-Obj-Project Hierarchy].[Organization].&amp;[61400971]" c="61400971 - Cleveland-Moore SD #2"/>
              <i n="[Account].[Org-Obj-Project Hierarchy].[Organization].&amp;[61400972]" c="61400972 - Clev-Moore/Norman VoTech #17"/>
              <i n="[Account].[Org-Obj-Project Hierarchy].[Organization].&amp;[61400973]" c="61400973 - Pottawatomie-McLoud SD #1"/>
              <i n="[Account].[Org-Obj-Project Hierarchy].[Organization].&amp;[61400974]" c="61400974 - Canadian County Treasurer"/>
              <i n="[Account].[Org-Obj-Project Hierarchy].[Organization].&amp;[61400975]" c="61400975 - Cleveland County Treasurer"/>
              <i n="[Account].[Org-Obj-Project Hierarchy].[Organization].&amp;[61400976]" c="61400976 - Pottawatomie County Treasurer"/>
              <i n="[Account].[Org-Obj-Project Hierarchy].[Organization].&amp;[61400977]" c="61400977 - Pottawatomie Vo Tech #5"/>
              <i n="[Account].[Org-Obj-Project Hierarchy].[Organization].&amp;[61400988]" c="61400988 - Crutcho #74"/>
              <i n="[Account].[Org-Obj-Project Hierarchy].[Organization].&amp;[61400989]" c="61400989 - Bethany SD#88"/>
              <i n="[Account].[Org-Obj-Project Hierarchy].[Organization].&amp;[61400990]" c="61400990 - Millwood SD #37"/>
              <i n="[Account].[Org-Obj-Project Hierarchy].[Organization].&amp;[61500000]" c="61500000 - Depository (Voucher) Funds"/>
              <i n="[Account].[Org-Obj-Project Hierarchy].[Organization].&amp;[61500600]" c="61500600 - Assessor - Revolving Fund"/>
              <i n="[Account].[Org-Obj-Project Hierarchy].[Organization].&amp;[61500601]" c="61500601 - DA - Witness Center"/>
              <i n="[Account].[Org-Obj-Project Hierarchy].[Organization].&amp;[61500602]" c="61500602 - DA - St Witness Fees"/>
              <i n="[Account].[Org-Obj-Project Hierarchy].[Organization].&amp;[61500603]" c="61500603 - DA - Special"/>
              <i n="[Account].[Org-Obj-Project Hierarchy].[Organization].&amp;[61500604]" c="61500604 - DA - CDS Holding"/>
              <i n="[Account].[Org-Obj-Project Hierarchy].[Organization].&amp;[61500605]" c="61500605 - DA - C D S Revolving Fund"/>
              <i n="[Account].[Org-Obj-Project Hierarchy].[Organization].&amp;[61500606]" c="61500606 - DA - Bogus Check Clearing"/>
              <i n="[Account].[Org-Obj-Project Hierarchy].[Organization].&amp;[61500607]" c="61500607 - DA - Bogus Check DA Special"/>
              <i n="[Account].[Org-Obj-Project Hierarchy].[Organization].&amp;[61500608]" c="61500608 - DA - Reimbursement Cost Crimin"/>
              <i n="[Account].[Org-Obj-Project Hierarchy].[Organization].&amp;[61500609]" c="61500609 - DA - Copy &amp; Research Fees"/>
              <i n="[Account].[Org-Obj-Project Hierarchy].[Organization].&amp;[61500610]" c="61500610 - DA - Bogus Special"/>
              <i n="[Account].[Org-Obj-Project Hierarchy].[Organization].&amp;[61500611]" c="61500611 - DA - COMIT Share/Forfeiture"/>
              <i n="[Account].[Org-Obj-Project Hierarchy].[Organization].&amp;[61500612]" c="61500612 - DA - Equitable Share/Federal"/>
              <i n="[Account].[Org-Obj-Project Hierarchy].[Organization].&amp;[61500613]" c="61500613 - DA - Veteran's Diversion"/>
              <i n="[Account].[Org-Obj-Project Hierarchy].[Organization].&amp;[61500614]" c="61500614 - DA - COMIT Hold A/C"/>
              <i n="[Account].[Org-Obj-Project Hierarchy].[Organization].&amp;[61500615]" c="61500615 - DA - Comit Equitable Share/Fed"/>
              <i n="[Account].[Org-Obj-Project Hierarchy].[Organization].&amp;[61500616]" c="61500616 - DA - COMIT Hold/Investment A/C"/>
              <i n="[Account].[Org-Obj-Project Hierarchy].[Organization].&amp;[61500617]" c="61500617 - DA - RAD"/>
              <i n="[Account].[Org-Obj-Project Hierarchy].[Organization].&amp;[61500618]" c="61500618 - DA - DA'S Byrne Grant"/>
              <i n="[Account].[Org-Obj-Project Hierarchy].[Organization].&amp;[61500619]" c="61500619 - DA - Probation Fees"/>
              <i n="[Account].[Org-Obj-Project Hierarchy].[Organization].&amp;[61500620]" c="61500620 - DA - DOC Supervision"/>
              <i n="[Account].[Org-Obj-Project Hierarchy].[Organization].&amp;[61500621]" c="61500621 - DA - Victim's Restitution"/>
              <i n="[Account].[Org-Obj-Project Hierarchy].[Organization].&amp;[61500622]" c="61500622 - Commissioners #4"/>
              <i n="[Account].[Org-Obj-Project Hierarchy].[Organization].&amp;[61500623]" c="61500623 - Commissioners DA Civil Fee"/>
              <i n="[Account].[Org-Obj-Project Hierarchy].[Organization].&amp;[61500624]" c="61500624 - Comm Prevention of Child Abuse"/>
              <i n="[Account].[Org-Obj-Project Hierarchy].[Organization].&amp;[61500625]" c="61500625 - Commissioners/Culvert Pipe Sal"/>
              <i n="[Account].[Org-Obj-Project Hierarchy].[Organization].&amp;[61500626]" c="61500626 - Planning Comm Inspections"/>
              <i n="[Account].[Org-Obj-Project Hierarchy].[Organization].&amp;[61500627]" c="61500627 - Plann Comm/State Bldg Code Fd"/>
              <i n="[Account].[Org-Obj-Project Hierarchy].[Organization].&amp;[61500628]" c="61500628 - County Clerk #3"/>
              <i n="[Account].[Org-Obj-Project Hierarchy].[Organization].&amp;[61500629]" c="61500629 - County Clerk #3ML"/>
              <i n="[Account].[Org-Obj-Project Hierarchy].[Organization].&amp;[61500630]" c="61500630 - County Clerk C D"/>
              <i n="[Account].[Org-Obj-Project Hierarchy].[Organization].&amp;[61500631]" c="61500631 - Treasurer Over &amp; Short"/>
              <i n="[Account].[Org-Obj-Project Hierarchy].[Organization].&amp;[61500632]" c="61500632 - Treasurer Fees"/>
              <i n="[Account].[Org-Obj-Project Hierarchy].[Organization].&amp;[61500633]" c="61500633 - Treasurer Trust Deposits #14"/>
              <i n="[Account].[Org-Obj-Project Hierarchy].[Organization].&amp;[61500634]" c="61500634 - Treasurer Motor Vehicle Stamps"/>
              <i n="[Account].[Org-Obj-Project Hierarchy].[Organization].&amp;[61500635]" c="61500635 - Treasurer Plat Escrow #15"/>
              <i n="[Account].[Org-Obj-Project Hierarchy].[Organization].&amp;[61500636]" c="61500636 - Treasurer Special County Clerk"/>
              <i n="[Account].[Org-Obj-Project Hierarchy].[Organization].&amp;[61500637]" c="61500637 - Treasurer Warrant Account"/>
              <i n="[Account].[Org-Obj-Project Hierarchy].[Organization].&amp;[61500638]" c="61500638 - Treasurer Mfg Home Escrow"/>
              <i n="[Account].[Org-Obj-Project Hierarchy].[Organization].&amp;[61500639]" c="61500639 - Treasurer Public Records Fees"/>
              <i n="[Account].[Org-Obj-Project Hierarchy].[Organization].&amp;[61500640]" c="61500640 - Treasurer Farm Equipment Stamp"/>
              <i n="[Account].[Org-Obj-Project Hierarchy].[Organization].&amp;[61500641]" c="61500641 - Treasurer Foreign Mobile Home"/>
              <i n="[Account].[Org-Obj-Project Hierarchy].[Organization].&amp;[61500642]" c="61500642 - Treasurer Clearing Account"/>
              <i n="[Account].[Org-Obj-Project Hierarchy].[Organization].&amp;[61500643]" c="61500643 - Treasurer Lockbox Over &amp; Short"/>
              <i n="[Account].[Org-Obj-Project Hierarchy].[Organization].&amp;[61500644]" c="61500644 - Treasurer Pro-Rated Taxes"/>
              <i n="[Account].[Org-Obj-Project Hierarchy].[Organization].&amp;[61500645]" c="61500645 - Court Clerk 1401"/>
              <i n="[Account].[Org-Obj-Project Hierarchy].[Organization].&amp;[61500646]" c="61500646 - Election Board #27 General Fun"/>
              <i n="[Account].[Org-Obj-Project Hierarchy].[Organization].&amp;[61500647]" c="61500647 - Juvenile Bureau 9N"/>
              <i n="[Account].[Org-Obj-Project Hierarchy].[Organization].&amp;[61500648]" c="61500648 - Juvenile Bureau 9J"/>
              <i n="[Account].[Org-Obj-Project Hierarchy].[Organization].&amp;[61500649]" c="61500649 - Juvenile Bureau JJC Emergency"/>
              <i n="[Account].[Org-Obj-Project Hierarchy].[Organization].&amp;[61500650]" c="61500650 - Public Defender"/>
              <i n="[Account].[Org-Obj-Project Hierarchy].[Organization].&amp;[61500651]" c="61500651 - Public Defender Expert Fund"/>
              <i n="[Account].[Org-Obj-Project Hierarchy].[Organization].&amp;[61500652]" c="61500652 - Metro Parking Gar Sales Tax"/>
              <i n="[Account].[Org-Obj-Project Hierarchy].[Organization].&amp;[61500653]" c="61500653 - Metro Parking Gar Deposits"/>
              <i n="[Account].[Org-Obj-Project Hierarchy].[Organization].&amp;[61500654]" c="61500654 - Sheriff Bail Bond"/>
              <i n="[Account].[Org-Obj-Project Hierarchy].[Organization].&amp;[61500655]" c="61500655 - Sheriff Foreign Fees"/>
              <i n="[Account].[Org-Obj-Project Hierarchy].[Organization].&amp;[61500656]" c="61500656 - Sheriff Revolving Travel"/>
              <i n="[Account].[Org-Obj-Project Hierarchy].[Organization].&amp;[61500657]" c="61500657 - License Plate Seizure Fee"/>
              <i n="[Account].[Org-Obj-Project Hierarchy].[Organization].&amp;[61500658]" c="61500658 - Social Services Fed Grants"/>
              <i n="[Account].[Org-Obj-Project Hierarchy].[Organization].&amp;[61500659]" c="61500659 - Court Fund - Bank of Oklahoma"/>
              <i n="[Account].[Org-Obj-Project Hierarchy].[Organization].&amp;[61500660]" c="61500660 - Public Defender CJA Grant"/>
              <i n="[Account].[Org-Obj-Project Hierarchy].[Organization].&amp;[61500661]" c="61500661 - Sheriff Drug Enforcement"/>
              <i n="[Account].[Org-Obj-Project Hierarchy].[Organization].&amp;[61500662]" c="61500662 - DA-Grant D95-565"/>
              <i n="[Account].[Org-Obj-Project Hierarchy].[Organization].&amp;[61500663]" c="61500663 - Dep Investment Contra Acct"/>
              <i n="[Account].[Org-Obj-Project Hierarchy].[Organization].&amp;[61500664]" c="61500664 - DA-State Supervision Remittanc"/>
              <i n="[Account].[Org-Obj-Project Hierarchy].[Organization].&amp;[61500665]" c="61500665 - DA-State 991 Remittance"/>
              <i n="[Account].[Org-Obj-Project Hierarchy].[Organization].&amp;[61500666]" c="61500666 - Court Clerk Revolving Fund-BOK"/>
              <i n="[Account].[Org-Obj-Project Hierarchy].[Organization].&amp;[61500667]" c="61500667 - Commissioners ETR Funds"/>
              <i n="[Account].[Org-Obj-Project Hierarchy].[Organization].&amp;[61550000]" c="61550000 - Treasurer Checks"/>
              <i n="[Account].[Org-Obj-Project Hierarchy].[Organization].&amp;[61560000]" c="61560000 - Initial Cash Balances"/>
              <i n="[Account].[Org-Obj-Project Hierarchy].[Organization].&amp;[61600000]" c="61600000 - Public Defender-Payroll"/>
              <i n="[Account].[Org-Obj-Project Hierarchy].[Organization].&amp;[61608500]" c="61608500 - Public Defender-Spec Payroll"/>
              <i n="[Account].[Org-Obj-Project Hierarchy].[Organization].&amp;[61700000]" c="61700000 - Bailiff - Payroll"/>
              <i n="[Account].[Org-Obj-Project Hierarchy].[Organization].&amp;[61800000]" c="61800000 - Foster Care - Payroll"/>
              <i n="[Account].[Org-Obj-Project Hierarchy].[Organization].&amp;[61900000]" c="61900000 - Unapportioned Collections"/>
              <i n="[Account].[Org-Obj-Project Hierarchy].[Organization].&amp;[62000000]" c="62000000 - Cash on Hand"/>
              <i n="[Account].[Org-Obj-Project Hierarchy].[Organization].&amp;[62100000]" c="62100000 - Collections Over &amp; Short"/>
              <i n="[Account].[Org-Obj-Project Hierarchy].[Organization].&amp;[62200000]" c="62200000 - Mortgage Escrow"/>
              <i n="[Account].[Org-Obj-Project Hierarchy].[Organization].&amp;[69800000]" c="69800000 - CJA Undistributed Collections"/>
              <i n="[Account].[Org-Obj-Project Hierarchy].[Organization].&amp;[70300000]" c="70300000 - Public Buildings Authority"/>
              <i n="[Account].[Org-Obj-Project Hierarchy].[Organization].&amp;[70395400]" c="70395400 - PBA-Lincoln Property"/>
              <i n="[Account].[Org-Obj-Project Hierarchy].[Organization].&amp;[70395410]" c="70395410 - Metro Parking Garage"/>
              <i n="[Account].[Org-Obj-Project Hierarchy].[Organization].&amp;[70395420]" c="70395420 - Investor's Capital Building"/>
              <i n="[Account].[Org-Obj-Project Hierarchy].[Organization].&amp;[70395425]" c="70395425 - Social Services Building"/>
              <i n="[Account].[Org-Obj-Project Hierarchy].[Organization].&amp;[70395430]" c="70395430 - Krowse Center"/>
              <i n="[Account].[Org-Obj-Project Hierarchy].[Organization].&amp;[70395431]" c="70395431 - PBA Krowse-Capital Projects"/>
              <i n="[Account].[Org-Obj-Project Hierarchy].[Organization].&amp;[70395440]" c="70395440 - PBA Debt Service"/>
              <i n="[Account].[Org-Obj-Project Hierarchy].[Organization].&amp;[70395445]" c="70395445 - PBA Reserve"/>
              <i n="[Account].[Org-Obj-Project Hierarchy].[Organization].&amp;[70395450]" c="70395450 - PBA-TIF Funds"/>
              <i n="[Account].[Org-Obj-Project Hierarchy].[Organization].&amp;[70395460]" c="70395460 - PBA ARPA Fund"/>
              <i n="[Account].[Org-Obj-Project Hierarchy].[Organization].&amp;[70395461]" c="70395461 - PBA ARPA-Metro"/>
              <i n="[Account].[Org-Obj-Project Hierarchy].[Organization].&amp;[70395462]" c="70395462 - PBA ARPA-ICB"/>
              <i n="[Account].[Org-Obj-Project Hierarchy].[Organization].&amp;[70395463]" c="70395463 - PBA ARPA-Krowse"/>
              <i n="[Account].[Org-Obj-Project Hierarchy].[Organization].&amp;[99000000]" c="99000000 - Payroll Clearing Fund"/>
              <i n="[Account].[Org-Obj-Project Hierarchy].[Organization].&amp;[99500000]" c="99500000 - Criminal Justice Authority"/>
              <i n="[Account].[Org-Obj-Project Hierarchy].[Organization].&amp;[99500975]" c="99500975 - Criminal Justice Auth-CARES"/>
              <i n="[Account].[Org-Obj-Project Hierarchy].[Organization].&amp;[CAP]" c="CAP - Capital Assets"/>
            </range>
          </ranges>
        </level>
        <level uniqueName="[Account].[Org-Obj-Project Hierarchy].[Object]" sourceCaption="Object" count="0"/>
        <level uniqueName="[Account].[Org-Obj-Project Hierarchy].[Project]" sourceCaption="Project" count="0"/>
      </levels>
      <selections count="1">
        <selection n="[Account].[Org-Obj-Project Hierarchy].[All]"/>
      </selections>
    </olap>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harCode_Obj_Hierarchy" xr10:uid="{E6EE8F4E-716B-4005-8AC7-B84B00F51C49}" sourceName="[Account].[CharCode-Obj Hierarchy]">
  <data>
    <olap pivotCacheId="2105696082">
      <levels count="4">
        <level uniqueName="[Account].[CharCode-Obj Hierarchy].[(All)]" sourceCaption="(All)" count="0"/>
        <level uniqueName="[Account].[CharCode-Obj Hierarchy].[Character Code]" sourceCaption="Character Code" count="0"/>
        <level uniqueName="[Account].[CharCode-Obj Hierarchy].[Object]" sourceCaption="Object" count="553">
          <ranges>
            <range startItem="0">
              <i n="[Account].[CharCode-Obj Hierarchy].[Character Code].&amp;[].&amp;[10752]" c="10752 - DD-BOK Jail Bonds 2025">
                <p n="[Account].[CharCode-Obj Hierarchy].[Character Code].&amp;[]"/>
              </i>
              <i n="[Account].[CharCode-Obj Hierarchy].[Character Code].&amp;[].&amp;[12010]" c="12010 - Inventory">
                <p n="[Account].[CharCode-Obj Hierarchy].[Character Code].&amp;[]"/>
              </i>
              <i n="[Account].[CharCode-Obj Hierarchy].[Character Code].&amp;[].&amp;[20200]" c="20200 - Inputed Income-Payroll">
                <p n="[Account].[CharCode-Obj Hierarchy].[Character Code].&amp;[]"/>
              </i>
              <i n="[Account].[CharCode-Obj Hierarchy].[Character Code].&amp;[].&amp;[21000]" c="21000 - Due To Due From">
                <p n="[Account].[CharCode-Obj Hierarchy].[Character Code].&amp;[]"/>
              </i>
              <i n="[Account].[CharCode-Obj Hierarchy].[Character Code].&amp;[].&amp;[30200]" c="30200 - Revenue Control">
                <p n="[Account].[CharCode-Obj Hierarchy].[Character Code].&amp;[]"/>
              </i>
              <i n="[Account].[CharCode-Obj Hierarchy].[Character Code].&amp;[].&amp;[30300]" c="30300 - Expenditure Control">
                <p n="[Account].[CharCode-Obj Hierarchy].[Character Code].&amp;[]"/>
              </i>
              <i n="[Account].[CharCode-Obj Hierarchy].[Character Code].&amp;[].&amp;[30400]" c="30400 - Fund Bal Reserved for Encumbra">
                <p n="[Account].[CharCode-Obj Hierarchy].[Character Code].&amp;[]"/>
              </i>
              <i n="[Account].[CharCode-Obj Hierarchy].[Character Code].&amp;[].&amp;[30410]" c="30410 - Appropriations">
                <p n="[Account].[CharCode-Obj Hierarchy].[Character Code].&amp;[]"/>
              </i>
              <i n="[Account].[CharCode-Obj Hierarchy].[Character Code].&amp;[].&amp;[30450]" c="30450 - Estimated Revenue">
                <p n="[Account].[CharCode-Obj Hierarchy].[Character Code].&amp;[]"/>
              </i>
              <i n="[Account].[CharCode-Obj Hierarchy].[Character Code].&amp;[].&amp;[30460]" c="30460 - Budgetary Fund Balance Unreser">
                <p n="[Account].[CharCode-Obj Hierarchy].[Character Code].&amp;[]"/>
              </i>
              <i n="[Account].[CharCode-Obj Hierarchy].[Character Code].&amp;[].&amp;[30470]" c="30470 - Budgetary Fund Balance Reserve">
                <p n="[Account].[CharCode-Obj Hierarchy].[Character Code].&amp;[]"/>
              </i>
              <i n="[Account].[CharCode-Obj Hierarchy].[Character Code].&amp;[].&amp;[40843]" c="40843 - Grant-Non-Profit">
                <p n="[Account].[CharCode-Obj Hierarchy].[Character Code].&amp;[]"/>
              </i>
              <i n="[Account].[CharCode-Obj Hierarchy].[Character Code].&amp;[].&amp;[45000]" c="45000 - Inventory Revenue">
                <p n="[Account].[CharCode-Obj Hierarchy].[Character Code].&amp;[]"/>
              </i>
              <i n="[Account].[CharCode-Obj Hierarchy].[Character Code].&amp;[].&amp;[49999]" c="49999 - Revenue Clearing">
                <p n="[Account].[CharCode-Obj Hierarchy].[Character Code].&amp;[]"/>
              </i>
              <i n="[Account].[CharCode-Obj Hierarchy].[Character Code].&amp;[].&amp;[54312]" c="54312 - Extradition">
                <p n="[Account].[CharCode-Obj Hierarchy].[Character Code].&amp;[]"/>
              </i>
              <i n="[Account].[CharCode-Obj Hierarchy].[Character Code].&amp;[].&amp;[57000]" c="57000 - Over and Short">
                <p n="[Account].[CharCode-Obj Hierarchy].[Character Code].&amp;[]"/>
              </i>
              <i n="[Account].[CharCode-Obj Hierarchy].[Character Code].&amp;[].&amp;[59999]" c="59999 - p-Card Transaction Holding">
                <p n="[Account].[CharCode-Obj Hierarchy].[Character Code].&amp;[]"/>
              </i>
              <i n="[Account].[CharCode-Obj Hierarchy].[Character Code].&amp;[-1].&amp;[-1]" c="-1 - UNKNOWN">
                <p n="[Account].[CharCode-Obj Hierarchy].[Character Code].&amp;[-1]"/>
              </i>
              <i n="[Account].[CharCode-Obj Hierarchy].[Character Code].&amp;[10].&amp;[10001]" c="10001 - Banks - Cash on Hand">
                <p n="[Account].[CharCode-Obj Hierarchy].[Character Code].&amp;[10]"/>
              </i>
              <i n="[Account].[CharCode-Obj Hierarchy].[Character Code].&amp;[10].&amp;[10011]" c="10011 - Invest-Gateway First Bank">
                <p n="[Account].[CharCode-Obj Hierarchy].[Character Code].&amp;[10]"/>
              </i>
              <i n="[Account].[CharCode-Obj Hierarchy].[Character Code].&amp;[10].&amp;[10021]" c="10021 - Invest-Banc First OKC">
                <p n="[Account].[CharCode-Obj Hierarchy].[Character Code].&amp;[10]"/>
              </i>
              <i n="[Account].[CharCode-Obj Hierarchy].[Character Code].&amp;[10].&amp;[10026]" c="10026 - Invest-RCB Bank Downtown">
                <p n="[Account].[CharCode-Obj Hierarchy].[Character Code].&amp;[10]"/>
              </i>
              <i n="[Account].[CharCode-Obj Hierarchy].[Character Code].&amp;[10].&amp;[10031]" c="10031 - Invest-Commerce Bank">
                <p n="[Account].[CharCode-Obj Hierarchy].[Character Code].&amp;[10]"/>
              </i>
              <i n="[Account].[CharCode-Obj Hierarchy].[Character Code].&amp;[10].&amp;[10051]" c="10051 - RCB Bank of Nichols Hills">
                <p n="[Account].[CharCode-Obj Hierarchy].[Character Code].&amp;[10]"/>
              </i>
              <i n="[Account].[CharCode-Obj Hierarchy].[Character Code].&amp;[10].&amp;[10072]" c="10072 - Dem Dep-BOK Court Fund">
                <p n="[Account].[CharCode-Obj Hierarchy].[Character Code].&amp;[10]"/>
              </i>
              <i n="[Account].[CharCode-Obj Hierarchy].[Character Code].&amp;[10].&amp;[10081]" c="10081 - Invest-BOK General">
                <p n="[Account].[CharCode-Obj Hierarchy].[Character Code].&amp;[10]"/>
              </i>
              <i n="[Account].[CharCode-Obj Hierarchy].[Character Code].&amp;[10].&amp;[10082]" c="10082 - Dem Dep-BOK General">
                <p n="[Account].[CharCode-Obj Hierarchy].[Character Code].&amp;[10]"/>
              </i>
              <i n="[Account].[CharCode-Obj Hierarchy].[Character Code].&amp;[10].&amp;[10120]" c="10120 - Bank of Oklahoma-Tulsa Fiscal">
                <p n="[Account].[CharCode-Obj Hierarchy].[Character Code].&amp;[10]"/>
              </i>
              <i n="[Account].[CharCode-Obj Hierarchy].[Character Code].&amp;[10].&amp;[10122]" c="10122 - BOK-Court Clerk Records Mgmt">
                <p n="[Account].[CharCode-Obj Hierarchy].[Character Code].&amp;[10]"/>
              </i>
              <i n="[Account].[CharCode-Obj Hierarchy].[Character Code].&amp;[10].&amp;[10152]" c="10152 - JP Morgan Chase-Social Serv">
                <p n="[Account].[CharCode-Obj Hierarchy].[Character Code].&amp;[10]"/>
              </i>
              <i n="[Account].[CharCode-Obj Hierarchy].[Character Code].&amp;[10].&amp;[10171]" c="10171 - Invest-JPMorgan Officer Dep">
                <p n="[Account].[CharCode-Obj Hierarchy].[Character Code].&amp;[10]"/>
              </i>
              <i n="[Account].[CharCode-Obj Hierarchy].[Character Code].&amp;[10].&amp;[10172]" c="10172 - Dem Dep-JPMorgan Chase Off Dep">
                <p n="[Account].[CharCode-Obj Hierarchy].[Character Code].&amp;[10]"/>
              </i>
              <i n="[Account].[CharCode-Obj Hierarchy].[Character Code].&amp;[10].&amp;[10181]" c="10181 - Invest-Regent Bank">
                <p n="[Account].[CharCode-Obj Hierarchy].[Character Code].&amp;[10]"/>
              </i>
              <i n="[Account].[CharCode-Obj Hierarchy].[Character Code].&amp;[10].&amp;[10201]" c="10201 - Invest-Citizens Bank of Edmond">
                <p n="[Account].[CharCode-Obj Hierarchy].[Character Code].&amp;[10]"/>
              </i>
              <i n="[Account].[CharCode-Obj Hierarchy].[Character Code].&amp;[10].&amp;[10211]" c="10211 - Inv-First Enterprise Bank">
                <p n="[Account].[CharCode-Obj Hierarchy].[Character Code].&amp;[10]"/>
              </i>
              <i n="[Account].[CharCode-Obj Hierarchy].[Character Code].&amp;[10].&amp;[10221]" c="10221 - Invest-First Fidelity Bank">
                <p n="[Account].[CharCode-Obj Hierarchy].[Character Code].&amp;[10]"/>
              </i>
              <i n="[Account].[CharCode-Obj Hierarchy].[Character Code].&amp;[10].&amp;[10231]" c="10231 - Invest-First National Bank Bet">
                <p n="[Account].[CharCode-Obj Hierarchy].[Character Code].&amp;[10]"/>
              </i>
              <i n="[Account].[CharCode-Obj Hierarchy].[Character Code].&amp;[10].&amp;[10241]" c="10241 - Invest-FNB Community Bank">
                <p n="[Account].[CharCode-Obj Hierarchy].[Character Code].&amp;[10]"/>
              </i>
              <i n="[Account].[CharCode-Obj Hierarchy].[Character Code].&amp;[10].&amp;[10251]" c="10251 - Invest-First Security Bank OKC">
                <p n="[Account].[CharCode-Obj Hierarchy].[Character Code].&amp;[10]"/>
              </i>
              <i n="[Account].[CharCode-Obj Hierarchy].[Character Code].&amp;[10].&amp;[10291]" c="10291 - Invest-Prosperity Bank">
                <p n="[Account].[CharCode-Obj Hierarchy].[Character Code].&amp;[10]"/>
              </i>
              <i n="[Account].[CharCode-Obj Hierarchy].[Character Code].&amp;[10].&amp;[10321]" c="10321 - Invest-IBC Bank">
                <p n="[Account].[CharCode-Obj Hierarchy].[Character Code].&amp;[10]"/>
              </i>
              <i n="[Account].[CharCode-Obj Hierarchy].[Character Code].&amp;[10].&amp;[10341]" c="10341 - Invest-Merrill Lynch">
                <p n="[Account].[CharCode-Obj Hierarchy].[Character Code].&amp;[10]"/>
              </i>
              <i n="[Account].[CharCode-Obj Hierarchy].[Character Code].&amp;[10].&amp;[10371]" c="10371 - Invest-Bank of the West-Genera">
                <p n="[Account].[CharCode-Obj Hierarchy].[Character Code].&amp;[10]"/>
              </i>
              <i n="[Account].[CharCode-Obj Hierarchy].[Character Code].&amp;[10].&amp;[10381]" c="10381 - Invest-Bank of the West-Retire">
                <p n="[Account].[CharCode-Obj Hierarchy].[Character Code].&amp;[10]"/>
              </i>
              <i n="[Account].[CharCode-Obj Hierarchy].[Character Code].&amp;[10].&amp;[10411]" c="10411 - Invest-Oklahoma Co Judgment">
                <p n="[Account].[CharCode-Obj Hierarchy].[Character Code].&amp;[10]"/>
              </i>
              <i n="[Account].[CharCode-Obj Hierarchy].[Character Code].&amp;[10].&amp;[10451]" c="10451 - Invest-First Commerical Bank">
                <p n="[Account].[CharCode-Obj Hierarchy].[Character Code].&amp;[10]"/>
              </i>
              <i n="[Account].[CharCode-Obj Hierarchy].[Character Code].&amp;[10].&amp;[10461]" c="10461 - Invest-First United Bank">
                <p n="[Account].[CharCode-Obj Hierarchy].[Character Code].&amp;[10]"/>
              </i>
              <i n="[Account].[CharCode-Obj Hierarchy].[Character Code].&amp;[10].&amp;[10471]" c="10471 - Invest-Advantage Bank, Spencer">
                <p n="[Account].[CharCode-Obj Hierarchy].[Character Code].&amp;[10]"/>
              </i>
              <i n="[Account].[CharCode-Obj Hierarchy].[Character Code].&amp;[10].&amp;[10481]" c="10481 - Invest-Stillwater National Ban">
                <p n="[Account].[CharCode-Obj Hierarchy].[Character Code].&amp;[10]"/>
              </i>
              <i n="[Account].[CharCode-Obj Hierarchy].[Character Code].&amp;[10].&amp;[10501]" c="10501 - Invest-Arvest Bank">
                <p n="[Account].[CharCode-Obj Hierarchy].[Character Code].&amp;[10]"/>
              </i>
              <i n="[Account].[CharCode-Obj Hierarchy].[Character Code].&amp;[10].&amp;[10511]" c="10511 - Invest-Investrust">
                <p n="[Account].[CharCode-Obj Hierarchy].[Character Code].&amp;[10]"/>
              </i>
              <i n="[Account].[CharCode-Obj Hierarchy].[Character Code].&amp;[10].&amp;[10531]" c="10531 - Invest-Bank of Oklahoma">
                <p n="[Account].[CharCode-Obj Hierarchy].[Character Code].&amp;[10]"/>
              </i>
              <i n="[Account].[CharCode-Obj Hierarchy].[Character Code].&amp;[10].&amp;[10541]" c="10541 - Invest-JP Morgan">
                <p n="[Account].[CharCode-Obj Hierarchy].[Character Code].&amp;[10]"/>
              </i>
              <i n="[Account].[CharCode-Obj Hierarchy].[Character Code].&amp;[10].&amp;[10591]" c="10591 - Invest-All American Bank">
                <p n="[Account].[CharCode-Obj Hierarchy].[Character Code].&amp;[10]"/>
              </i>
              <i n="[Account].[CharCode-Obj Hierarchy].[Character Code].&amp;[10].&amp;[10601]" c="10601 - Invest-LPL">
                <p n="[Account].[CharCode-Obj Hierarchy].[Character Code].&amp;[10]"/>
              </i>
              <i n="[Account].[CharCode-Obj Hierarchy].[Character Code].&amp;[10].&amp;[10611]" c="10611 - Invest-BOK Defined Benefit">
                <p n="[Account].[CharCode-Obj Hierarchy].[Character Code].&amp;[10]"/>
              </i>
              <i n="[Account].[CharCode-Obj Hierarchy].[Character Code].&amp;[10].&amp;[10612]" c="10612 - Demand Dep-BOK Defined Benefit">
                <p n="[Account].[CharCode-Obj Hierarchy].[Character Code].&amp;[10]"/>
              </i>
              <i n="[Account].[CharCode-Obj Hierarchy].[Character Code].&amp;[10].&amp;[10631]" c="10631 - Invest-BOK Court Fund Revolvin">
                <p n="[Account].[CharCode-Obj Hierarchy].[Character Code].&amp;[10]"/>
              </i>
              <i n="[Account].[CharCode-Obj Hierarchy].[Character Code].&amp;[10].&amp;[10641]" c="10641 - Invest-UMB">
                <p n="[Account].[CharCode-Obj Hierarchy].[Character Code].&amp;[10]"/>
              </i>
              <i n="[Account].[CharCode-Obj Hierarchy].[Character Code].&amp;[10].&amp;[10651]" c="10651 - Invest-Mid First Bank">
                <p n="[Account].[CharCode-Obj Hierarchy].[Character Code].&amp;[10]"/>
              </i>
              <i n="[Account].[CharCode-Obj Hierarchy].[Character Code].&amp;[10].&amp;[10661]" c="10661 - Invest-US National Bank">
                <p n="[Account].[CharCode-Obj Hierarchy].[Character Code].&amp;[10]"/>
              </i>
              <i n="[Account].[CharCode-Obj Hierarchy].[Character Code].&amp;[10].&amp;[10671]" c="10671 - Invest-Bank of America">
                <p n="[Account].[CharCode-Obj Hierarchy].[Character Code].&amp;[10]"/>
              </i>
              <i n="[Account].[CharCode-Obj Hierarchy].[Character Code].&amp;[10].&amp;[10691]" c="10691 - Invest Paine Webber">
                <p n="[Account].[CharCode-Obj Hierarchy].[Character Code].&amp;[10]"/>
              </i>
              <i n="[Account].[CharCode-Obj Hierarchy].[Character Code].&amp;[10].&amp;[10711]" c="10711 - Inv-Morgan Stanley Smith Barne">
                <p n="[Account].[CharCode-Obj Hierarchy].[Character Code].&amp;[10]"/>
              </i>
              <i n="[Account].[CharCode-Obj Hierarchy].[Character Code].&amp;[10].&amp;[10731]" c="10731 - Invest-BOK Jail Bonds 2023">
                <p n="[Account].[CharCode-Obj Hierarchy].[Character Code].&amp;[10]"/>
              </i>
              <i n="[Account].[CharCode-Obj Hierarchy].[Character Code].&amp;[10].&amp;[10732]" c="10732 - DD-BOK Jail Bonds 2023">
                <p n="[Account].[CharCode-Obj Hierarchy].[Character Code].&amp;[10]"/>
              </i>
              <i n="[Account].[CharCode-Obj Hierarchy].[Character Code].&amp;[10].&amp;[10751]" c="10751 - Invest-BOK Jail Bonds 2025">
                <p n="[Account].[CharCode-Obj Hierarchy].[Character Code].&amp;[10]"/>
              </i>
              <i n="[Account].[CharCode-Obj Hierarchy].[Character Code].&amp;[10].&amp;[10841]" c="10841 - Invest-Wells, Nelson &amp; Assoc.">
                <p n="[Account].[CharCode-Obj Hierarchy].[Character Code].&amp;[10]"/>
              </i>
              <i n="[Account].[CharCode-Obj Hierarchy].[Character Code].&amp;[10].&amp;[10851]" c="10851 - Invest-Quail Creek Bank">
                <p n="[Account].[CharCode-Obj Hierarchy].[Character Code].&amp;[10]"/>
              </i>
              <i n="[Account].[CharCode-Obj Hierarchy].[Character Code].&amp;[10].&amp;[10871]" c="10871 - Invest-Oklahoma Fidelity Bank">
                <p n="[Account].[CharCode-Obj Hierarchy].[Character Code].&amp;[10]"/>
              </i>
              <i n="[Account].[CharCode-Obj Hierarchy].[Character Code].&amp;[10].&amp;[10881]" c="10881 - Invest-BOK Tinker Clearing 200">
                <p n="[Account].[CharCode-Obj Hierarchy].[Character Code].&amp;[10]"/>
              </i>
              <i n="[Account].[CharCode-Obj Hierarchy].[Character Code].&amp;[10].&amp;[10882]" c="10882 - DD-BOK Tinker Clearing 2002">
                <p n="[Account].[CharCode-Obj Hierarchy].[Character Code].&amp;[10]"/>
              </i>
              <i n="[Account].[CharCode-Obj Hierarchy].[Character Code].&amp;[10].&amp;[10902]" c="10902 - DD-Banc First PBA">
                <p n="[Account].[CharCode-Obj Hierarchy].[Character Code].&amp;[10]"/>
              </i>
              <i n="[Account].[CharCode-Obj Hierarchy].[Character Code].&amp;[10].&amp;[10912]" c="10912 - DD-BOK LB Over &amp; Short">
                <p n="[Account].[CharCode-Obj Hierarchy].[Character Code].&amp;[10]"/>
              </i>
              <i n="[Account].[CharCode-Obj Hierarchy].[Character Code].&amp;[10].&amp;[10921]" c="10921 - Invest-BOK Court Fund Revoling">
                <p n="[Account].[CharCode-Obj Hierarchy].[Character Code].&amp;[10]"/>
              </i>
              <i n="[Account].[CharCode-Obj Hierarchy].[Character Code].&amp;[10].&amp;[10922]" c="10922 - DD-BOK Court Fund Revolving">
                <p n="[Account].[CharCode-Obj Hierarchy].[Character Code].&amp;[10]"/>
              </i>
              <i n="[Account].[CharCode-Obj Hierarchy].[Character Code].&amp;[10].&amp;[10931]" c="10931 - Invest-Chickasaw Community Bk">
                <p n="[Account].[CharCode-Obj Hierarchy].[Character Code].&amp;[10]"/>
              </i>
              <i n="[Account].[CharCode-Obj Hierarchy].[Character Code].&amp;[10].&amp;[10941]" c="10941 - Invest-BancFirst Resale">
                <p n="[Account].[CharCode-Obj Hierarchy].[Character Code].&amp;[10]"/>
              </i>
              <i n="[Account].[CharCode-Obj Hierarchy].[Character Code].&amp;[10].&amp;[10942]" c="10942 - DD-BancFirst Resale Checking">
                <p n="[Account].[CharCode-Obj Hierarchy].[Character Code].&amp;[10]"/>
              </i>
              <i n="[Account].[CharCode-Obj Hierarchy].[Character Code].&amp;[10].&amp;[10951]" c="10951 - Invest-Valliance Bank">
                <p n="[Account].[CharCode-Obj Hierarchy].[Character Code].&amp;[10]"/>
              </i>
              <i n="[Account].[CharCode-Obj Hierarchy].[Character Code].&amp;[10].&amp;[10961]" c="10961 - Invest-First National Bank">
                <p n="[Account].[CharCode-Obj Hierarchy].[Character Code].&amp;[10]"/>
              </i>
              <i n="[Account].[CharCode-Obj Hierarchy].[Character Code].&amp;[10].&amp;[10971]" c="10971 - Invest-Kirkpatrick Bank">
                <p n="[Account].[CharCode-Obj Hierarchy].[Character Code].&amp;[10]"/>
              </i>
              <i n="[Account].[CharCode-Obj Hierarchy].[Character Code].&amp;[10].&amp;[10972]" c="10972 - DD-BOK County Bonds 2008">
                <p n="[Account].[CharCode-Obj Hierarchy].[Character Code].&amp;[10]"/>
              </i>
              <i n="[Account].[CharCode-Obj Hierarchy].[Character Code].&amp;[10].&amp;[10981]" c="10981 - Invest- BOK Co Bonds 08 Reimbu">
                <p n="[Account].[CharCode-Obj Hierarchy].[Character Code].&amp;[10]"/>
              </i>
              <i n="[Account].[CharCode-Obj Hierarchy].[Character Code].&amp;[10].&amp;[10991]" c="10991 - BOK Criminal Justice Authority">
                <p n="[Account].[CharCode-Obj Hierarchy].[Character Code].&amp;[10]"/>
              </i>
              <i n="[Account].[CharCode-Obj Hierarchy].[Character Code].&amp;[10].&amp;[10998]" c="10998 - Initial Cash Balances Account">
                <p n="[Account].[CharCode-Obj Hierarchy].[Character Code].&amp;[10]"/>
              </i>
              <i n="[Account].[CharCode-Obj Hierarchy].[Character Code].&amp;[10].&amp;[10999]" c="10999 - Treas Correction Account 1">
                <p n="[Account].[CharCode-Obj Hierarchy].[Character Code].&amp;[10]"/>
              </i>
              <i n="[Account].[CharCode-Obj Hierarchy].[Character Code].&amp;[11].&amp;[11010]" c="11010 - Property Taxes Receivable-Curr">
                <p n="[Account].[CharCode-Obj Hierarchy].[Character Code].&amp;[11]"/>
              </i>
              <i n="[Account].[CharCode-Obj Hierarchy].[Character Code].&amp;[11].&amp;[11015]" c="11015 - Property Taxes Receivable-Prio">
                <p n="[Account].[CharCode-Obj Hierarchy].[Character Code].&amp;[11]"/>
              </i>
              <i n="[Account].[CharCode-Obj Hierarchy].[Character Code].&amp;[11].&amp;[11020]" c="11020 - Other Taxes Receivable">
                <p n="[Account].[CharCode-Obj Hierarchy].[Character Code].&amp;[11]"/>
              </i>
              <i n="[Account].[CharCode-Obj Hierarchy].[Character Code].&amp;[11].&amp;[11030]" c="11030 - Interest Receivable">
                <p n="[Account].[CharCode-Obj Hierarchy].[Character Code].&amp;[11]"/>
              </i>
              <i n="[Account].[CharCode-Obj Hierarchy].[Character Code].&amp;[11].&amp;[11035]" c="11035 - Accounts Receivable">
                <p n="[Account].[CharCode-Obj Hierarchy].[Character Code].&amp;[11]"/>
              </i>
              <i n="[Account].[CharCode-Obj Hierarchy].[Character Code].&amp;[11].&amp;[11040]" c="11040 - Due From Other - Federal">
                <p n="[Account].[CharCode-Obj Hierarchy].[Character Code].&amp;[11]"/>
              </i>
              <i n="[Account].[CharCode-Obj Hierarchy].[Character Code].&amp;[11].&amp;[11050]" c="11050 - Due From Other - State">
                <p n="[Account].[CharCode-Obj Hierarchy].[Character Code].&amp;[11]"/>
              </i>
              <i n="[Account].[CharCode-Obj Hierarchy].[Character Code].&amp;[11].&amp;[11060]" c="11060 - Due From Other - Local">
                <p n="[Account].[CharCode-Obj Hierarchy].[Character Code].&amp;[11]"/>
              </i>
              <i n="[Account].[CharCode-Obj Hierarchy].[Character Code].&amp;[11].&amp;[11070]" c="11070 - Due From Other - Funds">
                <p n="[Account].[CharCode-Obj Hierarchy].[Character Code].&amp;[11]"/>
              </i>
              <i n="[Account].[CharCode-Obj Hierarchy].[Character Code].&amp;[15].&amp;[13010]" c="13010 - Land">
                <p n="[Account].[CharCode-Obj Hierarchy].[Character Code].&amp;[15]"/>
              </i>
              <i n="[Account].[CharCode-Obj Hierarchy].[Character Code].&amp;[15].&amp;[13020]" c="13020 - Buildings">
                <p n="[Account].[CharCode-Obj Hierarchy].[Character Code].&amp;[15]"/>
              </i>
              <i n="[Account].[CharCode-Obj Hierarchy].[Character Code].&amp;[15].&amp;[13030]" c="13030 - Improvements other than bldgs">
                <p n="[Account].[CharCode-Obj Hierarchy].[Character Code].&amp;[15]"/>
              </i>
              <i n="[Account].[CharCode-Obj Hierarchy].[Character Code].&amp;[15].&amp;[13040]" c="13040 - Furnishings and Equipment">
                <p n="[Account].[CharCode-Obj Hierarchy].[Character Code].&amp;[15]"/>
              </i>
              <i n="[Account].[CharCode-Obj Hierarchy].[Character Code].&amp;[15].&amp;[13050]" c="13050 - Infrastructure">
                <p n="[Account].[CharCode-Obj Hierarchy].[Character Code].&amp;[15]"/>
              </i>
              <i n="[Account].[CharCode-Obj Hierarchy].[Character Code].&amp;[15].&amp;[13060]" c="13060 - Construction in Progress">
                <p n="[Account].[CharCode-Obj Hierarchy].[Character Code].&amp;[15]"/>
              </i>
              <i n="[Account].[CharCode-Obj Hierarchy].[Character Code].&amp;[15].&amp;[13200]" c="13200 - Accum Deprec/Buildings">
                <p n="[Account].[CharCode-Obj Hierarchy].[Character Code].&amp;[15]"/>
              </i>
              <i n="[Account].[CharCode-Obj Hierarchy].[Character Code].&amp;[15].&amp;[13205]" c="13205 - Accum Deprec/Improvements">
                <p n="[Account].[CharCode-Obj Hierarchy].[Character Code].&amp;[15]"/>
              </i>
              <i n="[Account].[CharCode-Obj Hierarchy].[Character Code].&amp;[15].&amp;[13210]" c="13210 - Accum Deprec/Furnish-Equipment">
                <p n="[Account].[CharCode-Obj Hierarchy].[Character Code].&amp;[15]"/>
              </i>
              <i n="[Account].[CharCode-Obj Hierarchy].[Character Code].&amp;[15].&amp;[13215]" c="13215 - Accum Deprec/Infrastructure">
                <p n="[Account].[CharCode-Obj Hierarchy].[Character Code].&amp;[15]"/>
              </i>
              <i n="[Account].[CharCode-Obj Hierarchy].[Character Code].&amp;[15].&amp;[15001]" c="15001 - Treas Checking Clearing Accoun">
                <p n="[Account].[CharCode-Obj Hierarchy].[Character Code].&amp;[15]"/>
              </i>
              <i n="[Account].[CharCode-Obj Hierarchy].[Character Code].&amp;[15].&amp;[15002]" c="15002 - Treas Correction Account 2">
                <p n="[Account].[CharCode-Obj Hierarchy].[Character Code].&amp;[15]"/>
              </i>
              <i n="[Account].[CharCode-Obj Hierarchy].[Character Code].&amp;[15].&amp;[18887]" c="18887 - Bank One JTPA Cash Clearing Ac">
                <p n="[Account].[CharCode-Obj Hierarchy].[Character Code].&amp;[15]"/>
              </i>
              <i n="[Account].[CharCode-Obj Hierarchy].[Character Code].&amp;[15].&amp;[18888]" c="18888 - BOK-Cash Clearing Account">
                <p n="[Account].[CharCode-Obj Hierarchy].[Character Code].&amp;[15]"/>
              </i>
              <i n="[Account].[CharCode-Obj Hierarchy].[Character Code].&amp;[15].&amp;[18889]" c="18889 - BancFirst-Cash Clearing Accoun">
                <p n="[Account].[CharCode-Obj Hierarchy].[Character Code].&amp;[15]"/>
              </i>
              <i n="[Account].[CharCode-Obj Hierarchy].[Character Code].&amp;[15].&amp;[19999]" c="19999 - Cash Balancing Account">
                <p n="[Account].[CharCode-Obj Hierarchy].[Character Code].&amp;[15]"/>
              </i>
              <i n="[Account].[CharCode-Obj Hierarchy].[Character Code].&amp;[-2].&amp;[-2]" c="-2 - NONE">
                <p n="[Account].[CharCode-Obj Hierarchy].[Character Code].&amp;[-2]"/>
              </i>
              <i n="[Account].[CharCode-Obj Hierarchy].[Character Code].&amp;[20].&amp;[20010]" c="20010 - Accounts Payable">
                <p n="[Account].[CharCode-Obj Hierarchy].[Character Code].&amp;[20]"/>
              </i>
              <i n="[Account].[CharCode-Obj Hierarchy].[Character Code].&amp;[20].&amp;[20011]" c="20011 - p-Card Liability">
                <p n="[Account].[CharCode-Obj Hierarchy].[Character Code].&amp;[20]"/>
              </i>
              <i n="[Account].[CharCode-Obj Hierarchy].[Character Code].&amp;[20].&amp;[20015]" c="20015 - Benefits and Claims Payable">
                <p n="[Account].[CharCode-Obj Hierarchy].[Character Code].&amp;[20]"/>
              </i>
              <i n="[Account].[CharCode-Obj Hierarchy].[Character Code].&amp;[20].&amp;[20020]" c="20020 - Due To Other Taxing Units">
                <p n="[Account].[CharCode-Obj Hierarchy].[Character Code].&amp;[20]"/>
              </i>
              <i n="[Account].[CharCode-Obj Hierarchy].[Character Code].&amp;[20].&amp;[20025]" c="20025 - Due To Cities">
                <p n="[Account].[CharCode-Obj Hierarchy].[Character Code].&amp;[20]"/>
              </i>
              <i n="[Account].[CharCode-Obj Hierarchy].[Character Code].&amp;[20].&amp;[20035]" c="20035 - Due To Library">
                <p n="[Account].[CharCode-Obj Hierarchy].[Character Code].&amp;[20]"/>
              </i>
              <i n="[Account].[CharCode-Obj Hierarchy].[Character Code].&amp;[20].&amp;[20040]" c="20040 - Due To Schools">
                <p n="[Account].[CharCode-Obj Hierarchy].[Character Code].&amp;[20]"/>
              </i>
              <i n="[Account].[CharCode-Obj Hierarchy].[Character Code].&amp;[20].&amp;[20045]" c="20045 - Due To Others">
                <p n="[Account].[CharCode-Obj Hierarchy].[Character Code].&amp;[20]"/>
              </i>
              <i n="[Account].[CharCode-Obj Hierarchy].[Character Code].&amp;[20].&amp;[20060]" c="20060 - Due To Excess Resale">
                <p n="[Account].[CharCode-Obj Hierarchy].[Character Code].&amp;[20]"/>
              </i>
              <i n="[Account].[CharCode-Obj Hierarchy].[Character Code].&amp;[20].&amp;[20070]" c="20070 - Due To Law Library">
                <p n="[Account].[CharCode-Obj Hierarchy].[Character Code].&amp;[20]"/>
              </i>
              <i n="[Account].[CharCode-Obj Hierarchy].[Character Code].&amp;[20].&amp;[20080]" c="20080 - Due To Other Funds">
                <p n="[Account].[CharCode-Obj Hierarchy].[Character Code].&amp;[20]"/>
              </i>
              <i n="[Account].[CharCode-Obj Hierarchy].[Character Code].&amp;[20].&amp;[20100]" c="20100 - Federal Income Tax">
                <p n="[Account].[CharCode-Obj Hierarchy].[Character Code].&amp;[20]"/>
              </i>
              <i n="[Account].[CharCode-Obj Hierarchy].[Character Code].&amp;[20].&amp;[20105]" c="20105 - State Income Tax">
                <p n="[Account].[CharCode-Obj Hierarchy].[Character Code].&amp;[20]"/>
              </i>
              <i n="[Account].[CharCode-Obj Hierarchy].[Character Code].&amp;[20].&amp;[20110]" c="20110 - FICA - Employee">
                <p n="[Account].[CharCode-Obj Hierarchy].[Character Code].&amp;[20]"/>
              </i>
              <i n="[Account].[CharCode-Obj Hierarchy].[Character Code].&amp;[20].&amp;[20115]" c="20115 - FICA - Employer">
                <p n="[Account].[CharCode-Obj Hierarchy].[Character Code].&amp;[20]"/>
              </i>
              <i n="[Account].[CharCode-Obj Hierarchy].[Character Code].&amp;[20].&amp;[20120]" c="20120 - Defined Benefit">
                <p n="[Account].[CharCode-Obj Hierarchy].[Character Code].&amp;[20]"/>
              </i>
              <i n="[Account].[CharCode-Obj Hierarchy].[Character Code].&amp;[20].&amp;[20125]" c="20125 - Defined Contribution">
                <p n="[Account].[CharCode-Obj Hierarchy].[Character Code].&amp;[20]"/>
              </i>
              <i n="[Account].[CharCode-Obj Hierarchy].[Character Code].&amp;[20].&amp;[20130]" c="20130 - Health Premiums">
                <p n="[Account].[CharCode-Obj Hierarchy].[Character Code].&amp;[20]"/>
              </i>
              <i n="[Account].[CharCode-Obj Hierarchy].[Character Code].&amp;[20].&amp;[20140]" c="20140 - Employee 3rd Party Deductions">
                <p n="[Account].[CharCode-Obj Hierarchy].[Character Code].&amp;[20]"/>
              </i>
              <i n="[Account].[CharCode-Obj Hierarchy].[Character Code].&amp;[30].&amp;[30010]" c="30010 - Fund Balances-Nonspendable">
                <p n="[Account].[CharCode-Obj Hierarchy].[Character Code].&amp;[30]"/>
              </i>
              <i n="[Account].[CharCode-Obj Hierarchy].[Character Code].&amp;[30].&amp;[30020]" c="30020 - Fund Balances-Encumbrances">
                <p n="[Account].[CharCode-Obj Hierarchy].[Character Code].&amp;[30]"/>
              </i>
              <i n="[Account].[CharCode-Obj Hierarchy].[Character Code].&amp;[30].&amp;[30030]" c="30030 - Fund Balances-Restricted">
                <p n="[Account].[CharCode-Obj Hierarchy].[Character Code].&amp;[30]"/>
              </i>
              <i n="[Account].[CharCode-Obj Hierarchy].[Character Code].&amp;[30].&amp;[30040]" c="30040 - Fund Balances-Committed">
                <p n="[Account].[CharCode-Obj Hierarchy].[Character Code].&amp;[30]"/>
              </i>
              <i n="[Account].[CharCode-Obj Hierarchy].[Character Code].&amp;[30].&amp;[30050]" c="30050 - Fund Balances-Assigned">
                <p n="[Account].[CharCode-Obj Hierarchy].[Character Code].&amp;[30]"/>
              </i>
              <i n="[Account].[CharCode-Obj Hierarchy].[Character Code].&amp;[30].&amp;[30060]" c="30060 - Fund Balances-Unassigned">
                <p n="[Account].[CharCode-Obj Hierarchy].[Character Code].&amp;[30]"/>
              </i>
              <i n="[Account].[CharCode-Obj Hierarchy].[Character Code].&amp;[30].&amp;[30070]" c="30070 - Fund Balance Unreserved">
                <p n="[Account].[CharCode-Obj Hierarchy].[Character Code].&amp;[30]"/>
              </i>
              <i n="[Account].[CharCode-Obj Hierarchy].[Character Code].&amp;[30].&amp;[30100]" c="30100 - Net Investment in Capital Asse">
                <p n="[Account].[CharCode-Obj Hierarchy].[Character Code].&amp;[30]"/>
              </i>
              <i n="[Account].[CharCode-Obj Hierarchy].[Character Code].&amp;[30].&amp;[30110]" c="30110 - Net Position-General Gov">
                <p n="[Account].[CharCode-Obj Hierarchy].[Character Code].&amp;[30]"/>
              </i>
              <i n="[Account].[CharCode-Obj Hierarchy].[Character Code].&amp;[30].&amp;[30120]" c="30120 - Net Position-Public Safety">
                <p n="[Account].[CharCode-Obj Hierarchy].[Character Code].&amp;[30]"/>
              </i>
              <i n="[Account].[CharCode-Obj Hierarchy].[Character Code].&amp;[30].&amp;[30130]" c="30130 - Net Position-Roads &amp; Hwys">
                <p n="[Account].[CharCode-Obj Hierarchy].[Character Code].&amp;[30]"/>
              </i>
              <i n="[Account].[CharCode-Obj Hierarchy].[Character Code].&amp;[30].&amp;[30140]" c="30140 - Net Position-Capital Improve">
                <p n="[Account].[CharCode-Obj Hierarchy].[Character Code].&amp;[30]"/>
              </i>
              <i n="[Account].[CharCode-Obj Hierarchy].[Character Code].&amp;[30].&amp;[30145]" c="30145 - Net Position-Debt Service">
                <p n="[Account].[CharCode-Obj Hierarchy].[Character Code].&amp;[30]"/>
              </i>
              <i n="[Account].[CharCode-Obj Hierarchy].[Character Code].&amp;[30].&amp;[30150]" c="30150 - Net Position-Other Purposes">
                <p n="[Account].[CharCode-Obj Hierarchy].[Character Code].&amp;[30]"/>
              </i>
              <i n="[Account].[CharCode-Obj Hierarchy].[Character Code].&amp;[30].&amp;[30160]" c="30160 - Net Position-Unrestricted">
                <p n="[Account].[CharCode-Obj Hierarchy].[Character Code].&amp;[30]"/>
              </i>
              <i n="[Account].[CharCode-Obj Hierarchy].[Character Code].&amp;[40].&amp;[40101]" c="40101 - Advalorem - Current">
                <p n="[Account].[CharCode-Obj Hierarchy].[Character Code].&amp;[40]"/>
              </i>
              <i n="[Account].[CharCode-Obj Hierarchy].[Character Code].&amp;[40].&amp;[40102]" c="40102 - Advalorem - Prior">
                <p n="[Account].[CharCode-Obj Hierarchy].[Character Code].&amp;[40]"/>
              </i>
              <i n="[Account].[CharCode-Obj Hierarchy].[Character Code].&amp;[40].&amp;[40103]" c="40103 - Advalorem-TIF">
                <p n="[Account].[CharCode-Obj Hierarchy].[Character Code].&amp;[40]"/>
              </i>
              <i n="[Account].[CharCode-Obj Hierarchy].[Character Code].&amp;[41].&amp;[40104]" c="40104 - Delinquent Tax Cost">
                <p n="[Account].[CharCode-Obj Hierarchy].[Character Code].&amp;[41]"/>
              </i>
              <i n="[Account].[CharCode-Obj Hierarchy].[Character Code].&amp;[41].&amp;[40105]" c="40105 - Federal Land Payment">
                <p n="[Account].[CharCode-Obj Hierarchy].[Character Code].&amp;[41]"/>
              </i>
              <i n="[Account].[CharCode-Obj Hierarchy].[Character Code].&amp;[41].&amp;[40106]" c="40106 - Homestead Reimb">
                <p n="[Account].[CharCode-Obj Hierarchy].[Character Code].&amp;[41]"/>
              </i>
              <i n="[Account].[CharCode-Obj Hierarchy].[Character Code].&amp;[41].&amp;[40107]" c="40107 - In Lieu of Taxes">
                <p n="[Account].[CharCode-Obj Hierarchy].[Character Code].&amp;[41]"/>
              </i>
              <i n="[Account].[CharCode-Obj Hierarchy].[Character Code].&amp;[41].&amp;[40108]" c="40108 - Deliquent Tax Cost">
                <p n="[Account].[CharCode-Obj Hierarchy].[Character Code].&amp;[41]"/>
              </i>
              <i n="[Account].[CharCode-Obj Hierarchy].[Character Code].&amp;[41].&amp;[40109]" c="40109 - Mobile Home Tax - Current">
                <p n="[Account].[CharCode-Obj Hierarchy].[Character Code].&amp;[41]"/>
              </i>
              <i n="[Account].[CharCode-Obj Hierarchy].[Character Code].&amp;[41].&amp;[40110]" c="40110 - Mobile Home Tax - Prior">
                <p n="[Account].[CharCode-Obj Hierarchy].[Character Code].&amp;[41]"/>
              </i>
              <i n="[Account].[CharCode-Obj Hierarchy].[Character Code].&amp;[41].&amp;[40111]" c="40111 - Penalty  Tax">
                <p n="[Account].[CharCode-Obj Hierarchy].[Character Code].&amp;[41]"/>
              </i>
              <i n="[Account].[CharCode-Obj Hierarchy].[Character Code].&amp;[41].&amp;[40112]" c="40112 - Protest Tax Interest">
                <p n="[Account].[CharCode-Obj Hierarchy].[Character Code].&amp;[41]"/>
              </i>
              <i n="[Account].[CharCode-Obj Hierarchy].[Character Code].&amp;[41].&amp;[40113]" c="40113 - Protest Tax Released">
                <p n="[Account].[CharCode-Obj Hierarchy].[Character Code].&amp;[41]"/>
              </i>
              <i n="[Account].[CharCode-Obj Hierarchy].[Character Code].&amp;[41].&amp;[40114]" c="40114 - Farm Implement Stamps">
                <p n="[Account].[CharCode-Obj Hierarchy].[Character Code].&amp;[41]"/>
              </i>
              <i n="[Account].[CharCode-Obj Hierarchy].[Character Code].&amp;[41].&amp;[40115]" c="40115 - Unapportioned Tax - Current">
                <p n="[Account].[CharCode-Obj Hierarchy].[Character Code].&amp;[41]"/>
              </i>
              <i n="[Account].[CharCode-Obj Hierarchy].[Character Code].&amp;[41].&amp;[40116]" c="40116 - Unapportioned Tax - Prior">
                <p n="[Account].[CharCode-Obj Hierarchy].[Character Code].&amp;[41]"/>
              </i>
              <i n="[Account].[CharCode-Obj Hierarchy].[Character Code].&amp;[41].&amp;[40117]" c="40117 - Exempt Manufacturing Tax">
                <p n="[Account].[CharCode-Obj Hierarchy].[Character Code].&amp;[41]"/>
              </i>
              <i n="[Account].[CharCode-Obj Hierarchy].[Character Code].&amp;[41].&amp;[40118]" c="40118 - Misc Rec Current Taxes">
                <p n="[Account].[CharCode-Obj Hierarchy].[Character Code].&amp;[41]"/>
              </i>
              <i n="[Account].[CharCode-Obj Hierarchy].[Character Code].&amp;[41].&amp;[40119]" c="40119 - Misc Rec Del Taxes">
                <p n="[Account].[CharCode-Obj Hierarchy].[Character Code].&amp;[41]"/>
              </i>
              <i n="[Account].[CharCode-Obj Hierarchy].[Character Code].&amp;[41].&amp;[40120]" c="40120 - Miscellaneous Property Taxes">
                <p n="[Account].[CharCode-Obj Hierarchy].[Character Code].&amp;[41]"/>
              </i>
              <i n="[Account].[CharCode-Obj Hierarchy].[Character Code].&amp;[41].&amp;[40121]" c="40121 - Special Assessment">
                <p n="[Account].[CharCode-Obj Hierarchy].[Character Code].&amp;[41]"/>
              </i>
              <i n="[Account].[CharCode-Obj Hierarchy].[Character Code].&amp;[41].&amp;[40122]" c="40122 - Weed/Nuisance Tax">
                <p n="[Account].[CharCode-Obj Hierarchy].[Character Code].&amp;[41]"/>
              </i>
              <i n="[Account].[CharCode-Obj Hierarchy].[Character Code].&amp;[42].&amp;[40203]" c="40203 - Court Fund Maintenance">
                <p n="[Account].[CharCode-Obj Hierarchy].[Character Code].&amp;[42]"/>
              </i>
              <i n="[Account].[CharCode-Obj Hierarchy].[Character Code].&amp;[42].&amp;[40204]" c="40204 - DA Revolving Acct">
                <p n="[Account].[CharCode-Obj Hierarchy].[Character Code].&amp;[42]"/>
              </i>
              <i n="[Account].[CharCode-Obj Hierarchy].[Character Code].&amp;[42].&amp;[40207]" c="40207 - Dept of Corrections">
                <p n="[Account].[CharCode-Obj Hierarchy].[Character Code].&amp;[42]"/>
              </i>
              <i n="[Account].[CharCode-Obj Hierarchy].[Character Code].&amp;[42].&amp;[40208]" c="40208 - Election Board - Salary">
                <p n="[Account].[CharCode-Obj Hierarchy].[Character Code].&amp;[42]"/>
              </i>
              <i n="[Account].[CharCode-Obj Hierarchy].[Character Code].&amp;[42].&amp;[40209]" c="40209 - Federal Grant">
                <p n="[Account].[CharCode-Obj Hierarchy].[Character Code].&amp;[42]"/>
              </i>
              <i n="[Account].[CharCode-Obj Hierarchy].[Character Code].&amp;[42].&amp;[40211]" c="40211 - Fuel Tax">
                <p n="[Account].[CharCode-Obj Hierarchy].[Character Code].&amp;[42]"/>
              </i>
              <i n="[Account].[CharCode-Obj Hierarchy].[Character Code].&amp;[42].&amp;[40212]" c="40212 - Gas Tax">
                <p n="[Account].[CharCode-Obj Hierarchy].[Character Code].&amp;[42]"/>
              </i>
              <i n="[Account].[CharCode-Obj Hierarchy].[Character Code].&amp;[42].&amp;[40213]" c="40213 - Gross Production">
                <p n="[Account].[CharCode-Obj Hierarchy].[Character Code].&amp;[42]"/>
              </i>
              <i n="[Account].[CharCode-Obj Hierarchy].[Character Code].&amp;[42].&amp;[40216]" c="40216 - Motor Vehicle Collections">
                <p n="[Account].[CharCode-Obj Hierarchy].[Character Code].&amp;[42]"/>
              </i>
              <i n="[Account].[CharCode-Obj Hierarchy].[Character Code].&amp;[42].&amp;[40217]" c="40217 - Motor Vehicle Stamps">
                <p n="[Account].[CharCode-Obj Hierarchy].[Character Code].&amp;[42]"/>
              </i>
              <i n="[Account].[CharCode-Obj Hierarchy].[Character Code].&amp;[42].&amp;[40218]" c="40218 - Public Defender - Reimb Payrol">
                <p n="[Account].[CharCode-Obj Hierarchy].[Character Code].&amp;[42]"/>
              </i>
              <i n="[Account].[CharCode-Obj Hierarchy].[Character Code].&amp;[42].&amp;[40219]" c="40219 - Reval - Cities &amp; Schools">
                <p n="[Account].[CharCode-Obj Hierarchy].[Character Code].&amp;[42]"/>
              </i>
              <i n="[Account].[CharCode-Obj Hierarchy].[Character Code].&amp;[42].&amp;[40220]" c="40220 - State Grant">
                <p n="[Account].[CharCode-Obj Hierarchy].[Character Code].&amp;[42]"/>
              </i>
              <i n="[Account].[CharCode-Obj Hierarchy].[Character Code].&amp;[42].&amp;[40221]" c="40221 - City Reimbursement">
                <p n="[Account].[CharCode-Obj Hierarchy].[Character Code].&amp;[42]"/>
              </i>
              <i n="[Account].[CharCode-Obj Hierarchy].[Character Code].&amp;[42].&amp;[40222]" c="40222 - State Reimbursement">
                <p n="[Account].[CharCode-Obj Hierarchy].[Character Code].&amp;[42]"/>
              </i>
              <i n="[Account].[CharCode-Obj Hierarchy].[Character Code].&amp;[42].&amp;[40223]" c="40223 - Federal Reimbursement">
                <p n="[Account].[CharCode-Obj Hierarchy].[Character Code].&amp;[42]"/>
              </i>
              <i n="[Account].[CharCode-Obj Hierarchy].[Character Code].&amp;[42].&amp;[40226]" c="40226 - Jail-Other county  Reimburseme">
                <p n="[Account].[CharCode-Obj Hierarchy].[Character Code].&amp;[42]"/>
              </i>
              <i n="[Account].[CharCode-Obj Hierarchy].[Character Code].&amp;[42].&amp;[40227]" c="40227 - Court Revolving Fund Reimburse">
                <p n="[Account].[CharCode-Obj Hierarchy].[Character Code].&amp;[42]"/>
              </i>
              <i n="[Account].[CharCode-Obj Hierarchy].[Character Code].&amp;[42].&amp;[40228]" c="40228 - FEMA">
                <p n="[Account].[CharCode-Obj Hierarchy].[Character Code].&amp;[42]"/>
              </i>
              <i n="[Account].[CharCode-Obj Hierarchy].[Character Code].&amp;[42].&amp;[40229]" c="40229 - Juvenile Court Maintenance">
                <p n="[Account].[CharCode-Obj Hierarchy].[Character Code].&amp;[42]"/>
              </i>
              <i n="[Account].[CharCode-Obj Hierarchy].[Character Code].&amp;[42].&amp;[40230]" c="40230 - Local Grant">
                <p n="[Account].[CharCode-Obj Hierarchy].[Character Code].&amp;[42]"/>
              </i>
              <i n="[Account].[CharCode-Obj Hierarchy].[Character Code].&amp;[42].&amp;[40231]" c="40231 - County Bridge &amp; Road Imp-CBRI">
                <p n="[Account].[CharCode-Obj Hierarchy].[Character Code].&amp;[42]"/>
              </i>
              <i n="[Account].[CharCode-Obj Hierarchy].[Character Code].&amp;[42].&amp;[40232]" c="40232 - Prisoner Boarding Fee-City">
                <p n="[Account].[CharCode-Obj Hierarchy].[Character Code].&amp;[42]"/>
              </i>
              <i n="[Account].[CharCode-Obj Hierarchy].[Character Code].&amp;[42].&amp;[40233]" c="40233 - Prisoner Boarding Fee-State">
                <p n="[Account].[CharCode-Obj Hierarchy].[Character Code].&amp;[42]"/>
              </i>
              <i n="[Account].[CharCode-Obj Hierarchy].[Character Code].&amp;[42].&amp;[40234]" c="40234 - Prisoner Boarding Fee-Federal">
                <p n="[Account].[CharCode-Obj Hierarchy].[Character Code].&amp;[42]"/>
              </i>
              <i n="[Account].[CharCode-Obj Hierarchy].[Character Code].&amp;[42].&amp;[40235]" c="40235 - Service Fees-2M2L Reimb">
                <p n="[Account].[CharCode-Obj Hierarchy].[Character Code].&amp;[42]"/>
              </i>
              <i n="[Account].[CharCode-Obj Hierarchy].[Character Code].&amp;[42].&amp;[40236]" c="40236 - County Administered Grants">
                <p n="[Account].[CharCode-Obj Hierarchy].[Character Code].&amp;[42]"/>
              </i>
              <i n="[Account].[CharCode-Obj Hierarchy].[Character Code].&amp;[42].&amp;[40351]" c="40351 - Juv - Detention Services">
                <p n="[Account].[CharCode-Obj Hierarchy].[Character Code].&amp;[42]"/>
              </i>
              <i n="[Account].[CharCode-Obj Hierarchy].[Character Code].&amp;[42].&amp;[40352]" c="40352 - Juv-Contract Boarding-State">
                <p n="[Account].[CharCode-Obj Hierarchy].[Character Code].&amp;[42]"/>
              </i>
              <i n="[Account].[CharCode-Obj Hierarchy].[Character Code].&amp;[42].&amp;[40355]" c="40355 - Juv - Reimb From Other Countie">
                <p n="[Account].[CharCode-Obj Hierarchy].[Character Code].&amp;[42]"/>
              </i>
              <i n="[Account].[CharCode-Obj Hierarchy].[Character Code].&amp;[42].&amp;[40356]" c="40356 - Juv - School Lunches">
                <p n="[Account].[CharCode-Obj Hierarchy].[Character Code].&amp;[42]"/>
              </i>
              <i n="[Account].[CharCode-Obj Hierarchy].[Character Code].&amp;[42].&amp;[40357]" c="40357 - Juv - Transportation Reimb">
                <p n="[Account].[CharCode-Obj Hierarchy].[Character Code].&amp;[42]"/>
              </i>
              <i n="[Account].[CharCode-Obj Hierarchy].[Character Code].&amp;[42].&amp;[40359]" c="40359 - Juv-Title IV-E/Federal">
                <p n="[Account].[CharCode-Obj Hierarchy].[Character Code].&amp;[42]"/>
              </i>
              <i n="[Account].[CharCode-Obj Hierarchy].[Character Code].&amp;[42].&amp;[40612]" c="40612 - County Pharmacy">
                <p n="[Account].[CharCode-Obj Hierarchy].[Character Code].&amp;[42]"/>
              </i>
              <i n="[Account].[CharCode-Obj Hierarchy].[Character Code].&amp;[43].&amp;[40401]" c="40401 - Interest Income">
                <p n="[Account].[CharCode-Obj Hierarchy].[Character Code].&amp;[43]"/>
              </i>
              <i n="[Account].[CharCode-Obj Hierarchy].[Character Code].&amp;[43].&amp;[40402]" c="40402 - ARPA Interest">
                <p n="[Account].[CharCode-Obj Hierarchy].[Character Code].&amp;[43]"/>
              </i>
              <i n="[Account].[CharCode-Obj Hierarchy].[Character Code].&amp;[44].&amp;[40501]" c="40501 - Assessors Revolving Fee">
                <p n="[Account].[CharCode-Obj Hierarchy].[Character Code].&amp;[44]"/>
              </i>
              <i n="[Account].[CharCode-Obj Hierarchy].[Character Code].&amp;[44].&amp;[40502]" c="40502 - Commissary Revenue">
                <p n="[Account].[CharCode-Obj Hierarchy].[Character Code].&amp;[44]"/>
              </i>
              <i n="[Account].[CharCode-Obj Hierarchy].[Character Code].&amp;[44].&amp;[40503]" c="40503 - County Clerk Fees">
                <p n="[Account].[CharCode-Obj Hierarchy].[Character Code].&amp;[44]"/>
              </i>
              <i n="[Account].[CharCode-Obj Hierarchy].[Character Code].&amp;[44].&amp;[40504]" c="40504 - County Clerk Xerox">
                <p n="[Account].[CharCode-Obj Hierarchy].[Character Code].&amp;[44]"/>
              </i>
              <i n="[Account].[CharCode-Obj Hierarchy].[Character Code].&amp;[44].&amp;[40505]" c="40505 - County Treasurer Fees">
                <p n="[Account].[CharCode-Obj Hierarchy].[Character Code].&amp;[44]"/>
              </i>
              <i n="[Account].[CharCode-Obj Hierarchy].[Character Code].&amp;[44].&amp;[40506]" c="40506 - Emergency Management">
                <p n="[Account].[CharCode-Obj Hierarchy].[Character Code].&amp;[44]"/>
              </i>
              <i n="[Account].[CharCode-Obj Hierarchy].[Character Code].&amp;[44].&amp;[40508]" c="40508 - Fish &amp; Game Fines">
                <p n="[Account].[CharCode-Obj Hierarchy].[Character Code].&amp;[44]"/>
              </i>
              <i n="[Account].[CharCode-Obj Hierarchy].[Character Code].&amp;[44].&amp;[40509]" c="40509 - Mechanic Lien Fees">
                <p n="[Account].[CharCode-Obj Hierarchy].[Character Code].&amp;[44]"/>
              </i>
              <i n="[Account].[CharCode-Obj Hierarchy].[Character Code].&amp;[44].&amp;[40510]" c="40510 - Planning Commission Fee">
                <p n="[Account].[CharCode-Obj Hierarchy].[Character Code].&amp;[44]"/>
              </i>
              <i n="[Account].[CharCode-Obj Hierarchy].[Character Code].&amp;[44].&amp;[40511]" c="40511 - Public Records">
                <p n="[Account].[CharCode-Obj Hierarchy].[Character Code].&amp;[44]"/>
              </i>
              <i n="[Account].[CharCode-Obj Hierarchy].[Character Code].&amp;[44].&amp;[40512]" c="40512 - Sheriff Handgun Permit Fees">
                <p n="[Account].[CharCode-Obj Hierarchy].[Character Code].&amp;[44]"/>
              </i>
              <i n="[Account].[CharCode-Obj Hierarchy].[Character Code].&amp;[44].&amp;[40513]" c="40513 - Sheriff Jail Phone">
                <p n="[Account].[CharCode-Obj Hierarchy].[Character Code].&amp;[44]"/>
              </i>
              <i n="[Account].[CharCode-Obj Hierarchy].[Character Code].&amp;[44].&amp;[40514]" c="40514 - Sheriff Service Fees">
                <p n="[Account].[CharCode-Obj Hierarchy].[Character Code].&amp;[44]"/>
              </i>
              <i n="[Account].[CharCode-Obj Hierarchy].[Character Code].&amp;[44].&amp;[40515]" c="40515 - Treasurer Mortgage Fees">
                <p n="[Account].[CharCode-Obj Hierarchy].[Character Code].&amp;[44]"/>
              </i>
              <i n="[Account].[CharCode-Obj Hierarchy].[Character Code].&amp;[44].&amp;[40516]" c="40516 - Miscellaneous Fees">
                <p n="[Account].[CharCode-Obj Hierarchy].[Character Code].&amp;[44]"/>
              </i>
              <i n="[Account].[CharCode-Obj Hierarchy].[Character Code].&amp;[44].&amp;[40517]" c="40517 - UCC Central Filing Fees">
                <p n="[Account].[CharCode-Obj Hierarchy].[Character Code].&amp;[44]"/>
              </i>
              <i n="[Account].[CharCode-Obj Hierarchy].[Character Code].&amp;[44].&amp;[40518]" c="40518 - Records Mgmt &amp; Preserv Fees">
                <p n="[Account].[CharCode-Obj Hierarchy].[Character Code].&amp;[44]"/>
              </i>
              <i n="[Account].[CharCode-Obj Hierarchy].[Character Code].&amp;[44].&amp;[40519]" c="40519 - Courthouse Security Fees">
                <p n="[Account].[CharCode-Obj Hierarchy].[Character Code].&amp;[44]"/>
              </i>
              <i n="[Account].[CharCode-Obj Hierarchy].[Character Code].&amp;[44].&amp;[40520]" c="40520 - Inmate Incarceration Fees">
                <p n="[Account].[CharCode-Obj Hierarchy].[Character Code].&amp;[44]"/>
              </i>
              <i n="[Account].[CharCode-Obj Hierarchy].[Character Code].&amp;[44].&amp;[40521]" c="40521 - E-File Refund">
                <p n="[Account].[CharCode-Obj Hierarchy].[Character Code].&amp;[44]"/>
              </i>
              <i n="[Account].[CharCode-Obj Hierarchy].[Character Code].&amp;[44].&amp;[40522]" c="40522 - Bail Bond Fees">
                <p n="[Account].[CharCode-Obj Hierarchy].[Character Code].&amp;[44]"/>
              </i>
              <i n="[Account].[CharCode-Obj Hierarchy].[Character Code].&amp;[44].&amp;[40523]" c="40523 - Shine Court Fees">
                <p n="[Account].[CharCode-Obj Hierarchy].[Character Code].&amp;[44]"/>
              </i>
              <i n="[Account].[CharCode-Obj Hierarchy].[Character Code].&amp;[45].&amp;[40601]" c="40601 - Insurance Premiums">
                <p n="[Account].[CharCode-Obj Hierarchy].[Character Code].&amp;[45]"/>
              </i>
              <i n="[Account].[CharCode-Obj Hierarchy].[Character Code].&amp;[45].&amp;[40602]" c="40602 - Reimb Overpayments - WC">
                <p n="[Account].[CharCode-Obj Hierarchy].[Character Code].&amp;[45]"/>
              </i>
              <i n="[Account].[CharCode-Obj Hierarchy].[Character Code].&amp;[45].&amp;[40603]" c="40603 - Stop Loss Reimbursement">
                <p n="[Account].[CharCode-Obj Hierarchy].[Character Code].&amp;[45]"/>
              </i>
              <i n="[Account].[CharCode-Obj Hierarchy].[Character Code].&amp;[45].&amp;[40604]" c="40604 - Employee Premiums">
                <p n="[Account].[CharCode-Obj Hierarchy].[Character Code].&amp;[45]"/>
              </i>
              <i n="[Account].[CharCode-Obj Hierarchy].[Character Code].&amp;[45].&amp;[40605]" c="40605 - Employer Premiums">
                <p n="[Account].[CharCode-Obj Hierarchy].[Character Code].&amp;[45]"/>
              </i>
              <i n="[Account].[CharCode-Obj Hierarchy].[Character Code].&amp;[45].&amp;[40606]" c="40606 - Retiree Premiums">
                <p n="[Account].[CharCode-Obj Hierarchy].[Character Code].&amp;[45]"/>
              </i>
              <i n="[Account].[CharCode-Obj Hierarchy].[Character Code].&amp;[45].&amp;[40607]" c="40607 - COBRA Health Premiums">
                <p n="[Account].[CharCode-Obj Hierarchy].[Character Code].&amp;[45]"/>
              </i>
              <i n="[Account].[CharCode-Obj Hierarchy].[Character Code].&amp;[45].&amp;[40608]" c="40608 - Insurance Rebates and Refunds">
                <p n="[Account].[CharCode-Obj Hierarchy].[Character Code].&amp;[45]"/>
              </i>
              <i n="[Account].[CharCode-Obj Hierarchy].[Character Code].&amp;[45].&amp;[40611]" c="40611 - FSA Contributions">
                <p n="[Account].[CharCode-Obj Hierarchy].[Character Code].&amp;[45]"/>
              </i>
              <i n="[Account].[CharCode-Obj Hierarchy].[Character Code].&amp;[46].&amp;[40609]" c="40609 - CARES Reimbursement">
                <p n="[Account].[CharCode-Obj Hierarchy].[Character Code].&amp;[46]"/>
              </i>
              <i n="[Account].[CharCode-Obj Hierarchy].[Character Code].&amp;[46].&amp;[40610]" c="40610 - ARPA Reimbursement">
                <p n="[Account].[CharCode-Obj Hierarchy].[Character Code].&amp;[46]"/>
              </i>
              <i n="[Account].[CharCode-Obj Hierarchy].[Character Code].&amp;[46].&amp;[40800]" c="40800 - Miscellaneous">
                <p n="[Account].[CharCode-Obj Hierarchy].[Character Code].&amp;[46]"/>
              </i>
              <i n="[Account].[CharCode-Obj Hierarchy].[Character Code].&amp;[46].&amp;[40801]" c="40801 - 911 Assoc">
                <p n="[Account].[CharCode-Obj Hierarchy].[Character Code].&amp;[46]"/>
              </i>
              <i n="[Account].[CharCode-Obj Hierarchy].[Character Code].&amp;[46].&amp;[40803]" c="40803 - CDBG">
                <p n="[Account].[CharCode-Obj Hierarchy].[Character Code].&amp;[46]"/>
              </i>
              <i n="[Account].[CharCode-Obj Hierarchy].[Character Code].&amp;[46].&amp;[40805]" c="40805 - Copies">
                <p n="[Account].[CharCode-Obj Hierarchy].[Character Code].&amp;[46]"/>
              </i>
              <i n="[Account].[CharCode-Obj Hierarchy].[Character Code].&amp;[46].&amp;[40806]" c="40806 - County Pharmacy Reimb">
                <p n="[Account].[CharCode-Obj Hierarchy].[Character Code].&amp;[46]"/>
              </i>
              <i n="[Account].[CharCode-Obj Hierarchy].[Character Code].&amp;[46].&amp;[40807]" c="40807 - Donations">
                <p n="[Account].[CharCode-Obj Hierarchy].[Character Code].&amp;[46]"/>
              </i>
              <i n="[Account].[CharCode-Obj Hierarchy].[Character Code].&amp;[46].&amp;[40808]" c="40808 - Election Board - Exp Reimb">
                <p n="[Account].[CharCode-Obj Hierarchy].[Character Code].&amp;[46]"/>
              </i>
              <i n="[Account].[CharCode-Obj Hierarchy].[Character Code].&amp;[46].&amp;[40810]" c="40810 - Other Counties Reimb">
                <p n="[Account].[CharCode-Obj Hierarchy].[Character Code].&amp;[46]"/>
              </i>
              <i n="[Account].[CharCode-Obj Hierarchy].[Character Code].&amp;[46].&amp;[40811]" c="40811 - Highway - Access Road Permits">
                <p n="[Account].[CharCode-Obj Hierarchy].[Character Code].&amp;[46]"/>
              </i>
              <i n="[Account].[CharCode-Obj Hierarchy].[Character Code].&amp;[46].&amp;[40812]" c="40812 - Highway - Misc">
                <p n="[Account].[CharCode-Obj Hierarchy].[Character Code].&amp;[46]"/>
              </i>
              <i n="[Account].[CharCode-Obj Hierarchy].[Character Code].&amp;[46].&amp;[40815]" c="40815 - Reimburse Gas">
                <p n="[Account].[CharCode-Obj Hierarchy].[Character Code].&amp;[46]"/>
              </i>
              <i n="[Account].[CharCode-Obj Hierarchy].[Character Code].&amp;[46].&amp;[40816]" c="40816 - Reimburse Mowing">
                <p n="[Account].[CharCode-Obj Hierarchy].[Character Code].&amp;[46]"/>
              </i>
              <i n="[Account].[CharCode-Obj Hierarchy].[Character Code].&amp;[46].&amp;[40817]" c="40817 - Reimburse Parts and Supplies">
                <p n="[Account].[CharCode-Obj Hierarchy].[Character Code].&amp;[46]"/>
              </i>
              <i n="[Account].[CharCode-Obj Hierarchy].[Character Code].&amp;[46].&amp;[40818]" c="40818 - Reimburse Paving">
                <p n="[Account].[CharCode-Obj Hierarchy].[Character Code].&amp;[46]"/>
              </i>
              <i n="[Account].[CharCode-Obj Hierarchy].[Character Code].&amp;[46].&amp;[40819]" c="40819 - Reimburse Training Center">
                <p n="[Account].[CharCode-Obj Hierarchy].[Character Code].&amp;[46]"/>
              </i>
              <i n="[Account].[CharCode-Obj Hierarchy].[Character Code].&amp;[46].&amp;[40820]" c="40820 - Reimburse Vehicle Repair">
                <p n="[Account].[CharCode-Obj Hierarchy].[Character Code].&amp;[46]"/>
              </i>
              <i n="[Account].[CharCode-Obj Hierarchy].[Character Code].&amp;[46].&amp;[40821]" c="40821 - Hwy - Road Project City">
                <p n="[Account].[CharCode-Obj Hierarchy].[Character Code].&amp;[46]"/>
              </i>
              <i n="[Account].[CharCode-Obj Hierarchy].[Character Code].&amp;[46].&amp;[40822]" c="40822 - Hwy - Road Project State">
                <p n="[Account].[CharCode-Obj Hierarchy].[Character Code].&amp;[46]"/>
              </i>
              <i n="[Account].[CharCode-Obj Hierarchy].[Character Code].&amp;[46].&amp;[40823]" c="40823 - Hwy - Sale of Equipment">
                <p n="[Account].[CharCode-Obj Hierarchy].[Character Code].&amp;[46]"/>
              </i>
              <i n="[Account].[CharCode-Obj Hierarchy].[Character Code].&amp;[46].&amp;[40824]" c="40824 - Hwy - Sale of Material">
                <p n="[Account].[CharCode-Obj Hierarchy].[Character Code].&amp;[46]"/>
              </i>
              <i n="[Account].[CharCode-Obj Hierarchy].[Character Code].&amp;[46].&amp;[40825]" c="40825 - Hwy - Sale of Scrap">
                <p n="[Account].[CharCode-Obj Hierarchy].[Character Code].&amp;[46]"/>
              </i>
              <i n="[Account].[CharCode-Obj Hierarchy].[Character Code].&amp;[46].&amp;[40826]" c="40826 - Hwy - Use of Co Equip &amp; Person">
                <p n="[Account].[CharCode-Obj Hierarchy].[Character Code].&amp;[46]"/>
              </i>
              <i n="[Account].[CharCode-Obj Hierarchy].[Character Code].&amp;[46].&amp;[40828]" c="40828 - Jail Sales Tax">
                <p n="[Account].[CharCode-Obj Hierarchy].[Character Code].&amp;[46]"/>
              </i>
              <i n="[Account].[CharCode-Obj Hierarchy].[Character Code].&amp;[46].&amp;[40830]" c="40830 - Juvenile Bureau Link">
                <p n="[Account].[CharCode-Obj Hierarchy].[Character Code].&amp;[46]"/>
              </i>
              <i n="[Account].[CharCode-Obj Hierarchy].[Character Code].&amp;[46].&amp;[40831]" c="40831 - Long Distance Phone">
                <p n="[Account].[CharCode-Obj Hierarchy].[Character Code].&amp;[46]"/>
              </i>
              <i n="[Account].[CharCode-Obj Hierarchy].[Character Code].&amp;[46].&amp;[40832]" c="40832 - Occupational Tax">
                <p n="[Account].[CharCode-Obj Hierarchy].[Character Code].&amp;[46]"/>
              </i>
              <i n="[Account].[CharCode-Obj Hierarchy].[Character Code].&amp;[46].&amp;[40833]" c="40833 - Off Track Betting Sales Tax">
                <p n="[Account].[CharCode-Obj Hierarchy].[Character Code].&amp;[46]"/>
              </i>
              <i n="[Account].[CharCode-Obj Hierarchy].[Character Code].&amp;[46].&amp;[40835]" c="40835 - Invest Trust">
                <p n="[Account].[CharCode-Obj Hierarchy].[Character Code].&amp;[46]"/>
              </i>
              <i n="[Account].[CharCode-Obj Hierarchy].[Character Code].&amp;[46].&amp;[40838]" c="40838 - Royalty">
                <p n="[Account].[CharCode-Obj Hierarchy].[Character Code].&amp;[46]"/>
              </i>
              <i n="[Account].[CharCode-Obj Hierarchy].[Character Code].&amp;[46].&amp;[40839]" c="40839 - PBA Utilities Reimb">
                <p n="[Account].[CharCode-Obj Hierarchy].[Character Code].&amp;[46]"/>
              </i>
              <i n="[Account].[CharCode-Obj Hierarchy].[Character Code].&amp;[46].&amp;[40840]" c="40840 - PBA Management Fees">
                <p n="[Account].[CharCode-Obj Hierarchy].[Character Code].&amp;[46]"/>
              </i>
              <i n="[Account].[CharCode-Obj Hierarchy].[Character Code].&amp;[46].&amp;[40841]" c="40841 - Hwy-General Fund Reimb">
                <p n="[Account].[CharCode-Obj Hierarchy].[Character Code].&amp;[46]"/>
              </i>
              <i n="[Account].[CharCode-Obj Hierarchy].[Character Code].&amp;[46].&amp;[40842]" c="40842 - Criminal Justice Auth Reimb">
                <p n="[Account].[CharCode-Obj Hierarchy].[Character Code].&amp;[46]"/>
              </i>
              <i n="[Account].[CharCode-Obj Hierarchy].[Character Code].&amp;[46].&amp;[40902]" c="40902 - Court House Reimb">
                <p n="[Account].[CharCode-Obj Hierarchy].[Character Code].&amp;[46]"/>
              </i>
              <i n="[Account].[CharCode-Obj Hierarchy].[Character Code].&amp;[46].&amp;[40954]" c="40954 - Burial Reimb">
                <p n="[Account].[CharCode-Obj Hierarchy].[Character Code].&amp;[46]"/>
              </i>
              <i n="[Account].[CharCode-Obj Hierarchy].[Character Code].&amp;[46].&amp;[40955]" c="40955 - Copies Reimb">
                <p n="[Account].[CharCode-Obj Hierarchy].[Character Code].&amp;[46]"/>
              </i>
              <i n="[Account].[CharCode-Obj Hierarchy].[Character Code].&amp;[46].&amp;[40956]" c="40956 - Cremation Reimb">
                <p n="[Account].[CharCode-Obj Hierarchy].[Character Code].&amp;[46]"/>
              </i>
              <i n="[Account].[CharCode-Obj Hierarchy].[Character Code].&amp;[46].&amp;[40957]" c="40957 - Direct Deposit Refund">
                <p n="[Account].[CharCode-Obj Hierarchy].[Character Code].&amp;[46]"/>
              </i>
              <i n="[Account].[CharCode-Obj Hierarchy].[Character Code].&amp;[46].&amp;[40961]" c="40961 - Insufficient Funds">
                <p n="[Account].[CharCode-Obj Hierarchy].[Character Code].&amp;[46]"/>
              </i>
              <i n="[Account].[CharCode-Obj Hierarchy].[Character Code].&amp;[46].&amp;[40962]" c="40962 - Insurance Settlement">
                <p n="[Account].[CharCode-Obj Hierarchy].[Character Code].&amp;[46]"/>
              </i>
              <i n="[Account].[CharCode-Obj Hierarchy].[Character Code].&amp;[46].&amp;[40965]" c="40965 - Lease Payment">
                <p n="[Account].[CharCode-Obj Hierarchy].[Character Code].&amp;[46]"/>
              </i>
              <i n="[Account].[CharCode-Obj Hierarchy].[Character Code].&amp;[46].&amp;[40967]" c="40967 - Miscellaneous">
                <p n="[Account].[CharCode-Obj Hierarchy].[Character Code].&amp;[46]"/>
              </i>
              <i n="[Account].[CharCode-Obj Hierarchy].[Character Code].&amp;[46].&amp;[40968]" c="40968 - Net Surrender Proceeds">
                <p n="[Account].[CharCode-Obj Hierarchy].[Character Code].&amp;[46]"/>
              </i>
              <i n="[Account].[CharCode-Obj Hierarchy].[Character Code].&amp;[46].&amp;[40974]" c="40974 - Postage Reimbursement">
                <p n="[Account].[CharCode-Obj Hierarchy].[Character Code].&amp;[46]"/>
              </i>
              <i n="[Account].[CharCode-Obj Hierarchy].[Character Code].&amp;[46].&amp;[40976]" c="40976 - Public Auction">
                <p n="[Account].[CharCode-Obj Hierarchy].[Character Code].&amp;[46]"/>
              </i>
              <i n="[Account].[CharCode-Obj Hierarchy].[Character Code].&amp;[46].&amp;[40980]" c="40980 - Refund Overpayment">
                <p n="[Account].[CharCode-Obj Hierarchy].[Character Code].&amp;[46]"/>
              </i>
              <i n="[Account].[CharCode-Obj Hierarchy].[Character Code].&amp;[46].&amp;[40981]" c="40981 - Refunds">
                <p n="[Account].[CharCode-Obj Hierarchy].[Character Code].&amp;[46]"/>
              </i>
              <i n="[Account].[CharCode-Obj Hierarchy].[Character Code].&amp;[46].&amp;[40984]" c="40984 - Sale of Misc Items">
                <p n="[Account].[CharCode-Obj Hierarchy].[Character Code].&amp;[46]"/>
              </i>
              <i n="[Account].[CharCode-Obj Hierarchy].[Character Code].&amp;[46].&amp;[40986]" c="40986 - Stale Dated Checks">
                <p n="[Account].[CharCode-Obj Hierarchy].[Character Code].&amp;[46]"/>
              </i>
              <i n="[Account].[CharCode-Obj Hierarchy].[Character Code].&amp;[46].&amp;[40989]" c="40989 - ATM Machine Fees">
                <p n="[Account].[CharCode-Obj Hierarchy].[Character Code].&amp;[46]"/>
              </i>
              <i n="[Account].[CharCode-Obj Hierarchy].[Character Code].&amp;[46].&amp;[40990]" c="40990 - Drug Asset Forfeiture">
                <p n="[Account].[CharCode-Obj Hierarchy].[Character Code].&amp;[46]"/>
              </i>
              <i n="[Account].[CharCode-Obj Hierarchy].[Character Code].&amp;[46].&amp;[40992]" c="40992 - Sale of Land">
                <p n="[Account].[CharCode-Obj Hierarchy].[Character Code].&amp;[46]"/>
              </i>
              <i n="[Account].[CharCode-Obj Hierarchy].[Character Code].&amp;[46].&amp;[40995]" c="40995 - Court Ordered Ceased Property">
                <p n="[Account].[CharCode-Obj Hierarchy].[Character Code].&amp;[46]"/>
              </i>
              <i n="[Account].[CharCode-Obj Hierarchy].[Character Code].&amp;[46].&amp;[40996]" c="40996 - State Mental Health-Drug Court">
                <p n="[Account].[CharCode-Obj Hierarchy].[Character Code].&amp;[46]"/>
              </i>
              <i n="[Account].[CharCode-Obj Hierarchy].[Character Code].&amp;[46].&amp;[40997]" c="40997 - Bond Deposit">
                <p n="[Account].[CharCode-Obj Hierarchy].[Character Code].&amp;[46]"/>
              </i>
              <i n="[Account].[CharCode-Obj Hierarchy].[Character Code].&amp;[46].&amp;[40998]" c="40998 - Bond Proceeds">
                <p n="[Account].[CharCode-Obj Hierarchy].[Character Code].&amp;[46]"/>
              </i>
              <i n="[Account].[CharCode-Obj Hierarchy].[Character Code].&amp;[46].&amp;[41001]" c="41001 - Tax Assessment District">
                <p n="[Account].[CharCode-Obj Hierarchy].[Character Code].&amp;[46]"/>
              </i>
              <i n="[Account].[CharCode-Obj Hierarchy].[Character Code].&amp;[46].&amp;[41002]" c="41002 - TIF Reimbursement">
                <p n="[Account].[CharCode-Obj Hierarchy].[Character Code].&amp;[46]"/>
              </i>
              <i n="[Account].[CharCode-Obj Hierarchy].[Character Code].&amp;[46].&amp;[41003]" c="41003 - Opioid Settlement">
                <p n="[Account].[CharCode-Obj Hierarchy].[Character Code].&amp;[46]"/>
              </i>
              <i n="[Account].[CharCode-Obj Hierarchy].[Character Code].&amp;[46].&amp;[41004]" c="41004 - JUUL Settlement">
                <p n="[Account].[CharCode-Obj Hierarchy].[Character Code].&amp;[46]"/>
              </i>
              <i n="[Account].[CharCode-Obj Hierarchy].[Character Code].&amp;[46].&amp;[41005]" c="41005 - OSU-CAMA Reimb">
                <p n="[Account].[CharCode-Obj Hierarchy].[Character Code].&amp;[46]"/>
              </i>
              <i n="[Account].[CharCode-Obj Hierarchy].[Character Code].&amp;[47].&amp;[40700]" c="40700 - Resale Property">
                <p n="[Account].[CharCode-Obj Hierarchy].[Character Code].&amp;[47]"/>
              </i>
              <i n="[Account].[CharCode-Obj Hierarchy].[Character Code].&amp;[47].&amp;[40701]" c="40701 - Weed - Nuisance Tax-Resale">
                <p n="[Account].[CharCode-Obj Hierarchy].[Character Code].&amp;[47]"/>
              </i>
              <i n="[Account].[CharCode-Obj Hierarchy].[Character Code].&amp;[48].&amp;[40901]" c="40901 - CourtHouse Rent">
                <p n="[Account].[CharCode-Obj Hierarchy].[Character Code].&amp;[48]"/>
              </i>
              <i n="[Account].[CharCode-Obj Hierarchy].[Character Code].&amp;[48].&amp;[40904]" c="40904 - Juvenile Justice Rent">
                <p n="[Account].[CharCode-Obj Hierarchy].[Character Code].&amp;[48]"/>
              </i>
              <i n="[Account].[CharCode-Obj Hierarchy].[Character Code].&amp;[48].&amp;[40905]" c="40905 - Lincoln Property Building Rent">
                <p n="[Account].[CharCode-Obj Hierarchy].[Character Code].&amp;[48]"/>
              </i>
              <i n="[Account].[CharCode-Obj Hierarchy].[Character Code].&amp;[48].&amp;[40906]" c="40906 - Misc Rent">
                <p n="[Account].[CharCode-Obj Hierarchy].[Character Code].&amp;[48]"/>
              </i>
              <i n="[Account].[CharCode-Obj Hierarchy].[Character Code].&amp;[48].&amp;[40908]" c="40908 - Radio Tower Rent">
                <p n="[Account].[CharCode-Obj Hierarchy].[Character Code].&amp;[48]"/>
              </i>
              <i n="[Account].[CharCode-Obj Hierarchy].[Character Code].&amp;[48].&amp;[40910]" c="40910 - Social Services Rent">
                <p n="[Account].[CharCode-Obj Hierarchy].[Character Code].&amp;[48]"/>
              </i>
              <i n="[Account].[CharCode-Obj Hierarchy].[Character Code].&amp;[48].&amp;[40912]" c="40912 - Metro Parking Garage-Rent">
                <p n="[Account].[CharCode-Obj Hierarchy].[Character Code].&amp;[48]"/>
              </i>
              <i n="[Account].[CharCode-Obj Hierarchy].[Character Code].&amp;[48].&amp;[40913]" c="40913 - Investors Capital Bldg-Rent">
                <p n="[Account].[CharCode-Obj Hierarchy].[Character Code].&amp;[48]"/>
              </i>
              <i n="[Account].[CharCode-Obj Hierarchy].[Character Code].&amp;[48].&amp;[40914]" c="40914 - Krowse Center Rent">
                <p n="[Account].[CharCode-Obj Hierarchy].[Character Code].&amp;[48]"/>
              </i>
              <i n="[Account].[CharCode-Obj Hierarchy].[Character Code].&amp;[51].&amp;[51000]" c="51000 - Salaries &amp; Wages">
                <p n="[Account].[CharCode-Obj Hierarchy].[Character Code].&amp;[51]"/>
              </i>
              <i n="[Account].[CharCode-Obj Hierarchy].[Character Code].&amp;[51].&amp;[51001]" c="51001 - Full Time Salaries">
                <p n="[Account].[CharCode-Obj Hierarchy].[Character Code].&amp;[51]"/>
              </i>
              <i n="[Account].[CharCode-Obj Hierarchy].[Character Code].&amp;[51].&amp;[51002]" c="51002 - Part Time Salaries">
                <p n="[Account].[CharCode-Obj Hierarchy].[Character Code].&amp;[51]"/>
              </i>
              <i n="[Account].[CharCode-Obj Hierarchy].[Character Code].&amp;[51].&amp;[51003]" c="51003 - Over Time Salaries">
                <p n="[Account].[CharCode-Obj Hierarchy].[Character Code].&amp;[51]"/>
              </i>
              <i n="[Account].[CharCode-Obj Hierarchy].[Character Code].&amp;[51].&amp;[51020]" c="51020 - Temporary Services">
                <p n="[Account].[CharCode-Obj Hierarchy].[Character Code].&amp;[51]"/>
              </i>
              <i n="[Account].[CharCode-Obj Hierarchy].[Character Code].&amp;[52].&amp;[52000]" c="52000 - Benefits">
                <p n="[Account].[CharCode-Obj Hierarchy].[Character Code].&amp;[52]"/>
              </i>
              <i n="[Account].[CharCode-Obj Hierarchy].[Character Code].&amp;[52].&amp;[52010]" c="52010 - FICA">
                <p n="[Account].[CharCode-Obj Hierarchy].[Character Code].&amp;[52]"/>
              </i>
              <i n="[Account].[CharCode-Obj Hierarchy].[Character Code].&amp;[52].&amp;[52031]" c="52031 - Defined Benefit">
                <p n="[Account].[CharCode-Obj Hierarchy].[Character Code].&amp;[52]"/>
              </i>
              <i n="[Account].[CharCode-Obj Hierarchy].[Character Code].&amp;[52].&amp;[52032]" c="52032 - Defined Contribution">
                <p n="[Account].[CharCode-Obj Hierarchy].[Character Code].&amp;[52]"/>
              </i>
              <i n="[Account].[CharCode-Obj Hierarchy].[Character Code].&amp;[52].&amp;[52040]" c="52040 - Unemployment">
                <p n="[Account].[CharCode-Obj Hierarchy].[Character Code].&amp;[52]"/>
              </i>
              <i n="[Account].[CharCode-Obj Hierarchy].[Character Code].&amp;[52].&amp;[52045]" c="52045 - Health &amp; Life Premiums">
                <p n="[Account].[CharCode-Obj Hierarchy].[Character Code].&amp;[52]"/>
              </i>
              <i n="[Account].[CharCode-Obj Hierarchy].[Character Code].&amp;[52].&amp;[52050]" c="52050 - Workers Compensation">
                <p n="[Account].[CharCode-Obj Hierarchy].[Character Code].&amp;[52]"/>
              </i>
              <i n="[Account].[CharCode-Obj Hierarchy].[Character Code].&amp;[52].&amp;[52060]" c="52060 - YMCA Membership">
                <p n="[Account].[CharCode-Obj Hierarchy].[Character Code].&amp;[52]"/>
              </i>
              <i n="[Account].[CharCode-Obj Hierarchy].[Character Code].&amp;[53].&amp;[53000]" c="53000 - Travel">
                <p n="[Account].[CharCode-Obj Hierarchy].[Character Code].&amp;[53]"/>
              </i>
              <i n="[Account].[CharCode-Obj Hierarchy].[Character Code].&amp;[53].&amp;[53010]" c="53010 - Monthly Mileage">
                <p n="[Account].[CharCode-Obj Hierarchy].[Character Code].&amp;[53]"/>
              </i>
              <i n="[Account].[CharCode-Obj Hierarchy].[Character Code].&amp;[53].&amp;[53020]" c="53020 - Mileage">
                <p n="[Account].[CharCode-Obj Hierarchy].[Character Code].&amp;[53]"/>
              </i>
              <i n="[Account].[CharCode-Obj Hierarchy].[Character Code].&amp;[53].&amp;[53030]" c="53030 - Lodging">
                <p n="[Account].[CharCode-Obj Hierarchy].[Character Code].&amp;[53]"/>
              </i>
              <i n="[Account].[CharCode-Obj Hierarchy].[Character Code].&amp;[53].&amp;[53040]" c="53040 - Meals">
                <p n="[Account].[CharCode-Obj Hierarchy].[Character Code].&amp;[53]"/>
              </i>
              <i n="[Account].[CharCode-Obj Hierarchy].[Character Code].&amp;[53].&amp;[53041]" c="53041 - Taxable Meals w/o Overnight St">
                <p n="[Account].[CharCode-Obj Hierarchy].[Character Code].&amp;[53]"/>
              </i>
              <i n="[Account].[CharCode-Obj Hierarchy].[Character Code].&amp;[53].&amp;[53050]" c="53050 - Car Rental">
                <p n="[Account].[CharCode-Obj Hierarchy].[Character Code].&amp;[53]"/>
              </i>
              <i n="[Account].[CharCode-Obj Hierarchy].[Character Code].&amp;[53].&amp;[53060]" c="53060 - Registration Fees">
                <p n="[Account].[CharCode-Obj Hierarchy].[Character Code].&amp;[53]"/>
              </i>
              <i n="[Account].[CharCode-Obj Hierarchy].[Character Code].&amp;[53].&amp;[53070]" c="53070 - Airfare">
                <p n="[Account].[CharCode-Obj Hierarchy].[Character Code].&amp;[53]"/>
              </i>
              <i n="[Account].[CharCode-Obj Hierarchy].[Character Code].&amp;[53].&amp;[53080]" c="53080 - Incidentals">
                <p n="[Account].[CharCode-Obj Hierarchy].[Character Code].&amp;[53]"/>
              </i>
              <i n="[Account].[CharCode-Obj Hierarchy].[Character Code].&amp;[53].&amp;[53090]" c="53090 - Parking Reimbursement">
                <p n="[Account].[CharCode-Obj Hierarchy].[Character Code].&amp;[53]"/>
              </i>
              <i n="[Account].[CharCode-Obj Hierarchy].[Character Code].&amp;[54].&amp;[54000]" c="54000 - Maintenance &amp; Operation">
                <p n="[Account].[CharCode-Obj Hierarchy].[Character Code].&amp;[54]"/>
              </i>
              <i n="[Account].[CharCode-Obj Hierarchy].[Character Code].&amp;[54].&amp;[54010]" c="54010 - PCard Improper Expense">
                <p n="[Account].[CharCode-Obj Hierarchy].[Character Code].&amp;[54]"/>
              </i>
              <i n="[Account].[CharCode-Obj Hierarchy].[Character Code].&amp;[54].&amp;[54011]" c="54011 - Postage">
                <p n="[Account].[CharCode-Obj Hierarchy].[Character Code].&amp;[54]"/>
              </i>
              <i n="[Account].[CharCode-Obj Hierarchy].[Character Code].&amp;[54].&amp;[54012]" c="54012 - Printing &amp; Binding">
                <p n="[Account].[CharCode-Obj Hierarchy].[Character Code].&amp;[54]"/>
              </i>
              <i n="[Account].[CharCode-Obj Hierarchy].[Character Code].&amp;[54].&amp;[54013]" c="54013 - Advertising">
                <p n="[Account].[CharCode-Obj Hierarchy].[Character Code].&amp;[54]"/>
              </i>
              <i n="[Account].[CharCode-Obj Hierarchy].[Character Code].&amp;[54].&amp;[54014]" c="54014 - Financial Services">
                <p n="[Account].[CharCode-Obj Hierarchy].[Character Code].&amp;[54]"/>
              </i>
              <i n="[Account].[CharCode-Obj Hierarchy].[Character Code].&amp;[54].&amp;[54015]" c="54015 - Burial Charges">
                <p n="[Account].[CharCode-Obj Hierarchy].[Character Code].&amp;[54]"/>
              </i>
              <i n="[Account].[CharCode-Obj Hierarchy].[Character Code].&amp;[54].&amp;[54016]" c="54016 - License &amp; Permit Fees">
                <p n="[Account].[CharCode-Obj Hierarchy].[Character Code].&amp;[54]"/>
              </i>
              <i n="[Account].[CharCode-Obj Hierarchy].[Character Code].&amp;[54].&amp;[54017]" c="54017 - Memberships">
                <p n="[Account].[CharCode-Obj Hierarchy].[Character Code].&amp;[54]"/>
              </i>
              <i n="[Account].[CharCode-Obj Hierarchy].[Character Code].&amp;[54].&amp;[54019]" c="54019 - Premiums-Property Ins">
                <p n="[Account].[CharCode-Obj Hierarchy].[Character Code].&amp;[54]"/>
              </i>
              <i n="[Account].[CharCode-Obj Hierarchy].[Character Code].&amp;[54].&amp;[54020]" c="54020 - Premiums-Other Ins">
                <p n="[Account].[CharCode-Obj Hierarchy].[Character Code].&amp;[54]"/>
              </i>
              <i n="[Account].[CharCode-Obj Hierarchy].[Character Code].&amp;[54].&amp;[54021]" c="54021 - Telecommunications Svcs">
                <p n="[Account].[CharCode-Obj Hierarchy].[Character Code].&amp;[54]"/>
              </i>
              <i n="[Account].[CharCode-Obj Hierarchy].[Character Code].&amp;[54].&amp;[54022]" c="54022 - Utilities-Gas">
                <p n="[Account].[CharCode-Obj Hierarchy].[Character Code].&amp;[54]"/>
              </i>
              <i n="[Account].[CharCode-Obj Hierarchy].[Character Code].&amp;[54].&amp;[54023]" c="54023 - Utilities-Electric">
                <p n="[Account].[CharCode-Obj Hierarchy].[Character Code].&amp;[54]"/>
              </i>
              <i n="[Account].[CharCode-Obj Hierarchy].[Character Code].&amp;[54].&amp;[54024]" c="54024 - Utilities-Sewer &amp; Water">
                <p n="[Account].[CharCode-Obj Hierarchy].[Character Code].&amp;[54]"/>
              </i>
              <i n="[Account].[CharCode-Obj Hierarchy].[Character Code].&amp;[54].&amp;[54025]" c="54025 - Utilities-Telephone">
                <p n="[Account].[CharCode-Obj Hierarchy].[Character Code].&amp;[54]"/>
              </i>
              <i n="[Account].[CharCode-Obj Hierarchy].[Character Code].&amp;[54].&amp;[54026]" c="54026 - Utilities-Other">
                <p n="[Account].[CharCode-Obj Hierarchy].[Character Code].&amp;[54]"/>
              </i>
              <i n="[Account].[CharCode-Obj Hierarchy].[Character Code].&amp;[54].&amp;[54028]" c="54028 - Books">
                <p n="[Account].[CharCode-Obj Hierarchy].[Character Code].&amp;[54]"/>
              </i>
              <i n="[Account].[CharCode-Obj Hierarchy].[Character Code].&amp;[54].&amp;[54029]" c="54029 - Transportation">
                <p n="[Account].[CharCode-Obj Hierarchy].[Character Code].&amp;[54]"/>
              </i>
              <i n="[Account].[CharCode-Obj Hierarchy].[Character Code].&amp;[54].&amp;[54030]" c="54030 - Subscriptions">
                <p n="[Account].[CharCode-Obj Hierarchy].[Character Code].&amp;[54]"/>
              </i>
              <i n="[Account].[CharCode-Obj Hierarchy].[Character Code].&amp;[54].&amp;[54031]" c="54031 - Premiums &amp; Awards">
                <p n="[Account].[CharCode-Obj Hierarchy].[Character Code].&amp;[54]"/>
              </i>
              <i n="[Account].[CharCode-Obj Hierarchy].[Character Code].&amp;[54].&amp;[54032]" c="54032 - Access Cards">
                <p n="[Account].[CharCode-Obj Hierarchy].[Character Code].&amp;[54]"/>
              </i>
              <i n="[Account].[CharCode-Obj Hierarchy].[Character Code].&amp;[54].&amp;[54033]" c="54033 - Freight &amp; Storage">
                <p n="[Account].[CharCode-Obj Hierarchy].[Character Code].&amp;[54]"/>
              </i>
              <i n="[Account].[CharCode-Obj Hierarchy].[Character Code].&amp;[54].&amp;[54035]" c="54035 - Bottled Water">
                <p n="[Account].[CharCode-Obj Hierarchy].[Character Code].&amp;[54]"/>
              </i>
              <i n="[Account].[CharCode-Obj Hierarchy].[Character Code].&amp;[54].&amp;[54036]" c="54036 - Prisoner Care">
                <p n="[Account].[CharCode-Obj Hierarchy].[Character Code].&amp;[54]"/>
              </i>
              <i n="[Account].[CharCode-Obj Hierarchy].[Character Code].&amp;[54].&amp;[54037]" c="54037 - Prisoner Care-Cap">
                <p n="[Account].[CharCode-Obj Hierarchy].[Character Code].&amp;[54]"/>
              </i>
              <i n="[Account].[CharCode-Obj Hierarchy].[Character Code].&amp;[54].&amp;[54039]" c="54039 - Refund">
                <p n="[Account].[CharCode-Obj Hierarchy].[Character Code].&amp;[54]"/>
              </i>
              <i n="[Account].[CharCode-Obj Hierarchy].[Character Code].&amp;[54].&amp;[54040]" c="54040 - Publications">
                <p n="[Account].[CharCode-Obj Hierarchy].[Character Code].&amp;[54]"/>
              </i>
              <i n="[Account].[CharCode-Obj Hierarchy].[Character Code].&amp;[54].&amp;[54041]" c="54041 - Judgement Principal">
                <p n="[Account].[CharCode-Obj Hierarchy].[Character Code].&amp;[54]"/>
              </i>
              <i n="[Account].[CharCode-Obj Hierarchy].[Character Code].&amp;[54].&amp;[54042]" c="54042 - Judgement Interest">
                <p n="[Account].[CharCode-Obj Hierarchy].[Character Code].&amp;[54]"/>
              </i>
              <i n="[Account].[CharCode-Obj Hierarchy].[Character Code].&amp;[54].&amp;[54043]" c="54043 - Bond Principal">
                <p n="[Account].[CharCode-Obj Hierarchy].[Character Code].&amp;[54]"/>
              </i>
              <i n="[Account].[CharCode-Obj Hierarchy].[Character Code].&amp;[54].&amp;[54044]" c="54044 - Bond Interest">
                <p n="[Account].[CharCode-Obj Hierarchy].[Character Code].&amp;[54]"/>
              </i>
              <i n="[Account].[CharCode-Obj Hierarchy].[Character Code].&amp;[54].&amp;[54045]" c="54045 - Parking Fees">
                <p n="[Account].[CharCode-Obj Hierarchy].[Character Code].&amp;[54]"/>
              </i>
              <i n="[Account].[CharCode-Obj Hierarchy].[Character Code].&amp;[54].&amp;[54046]" c="54046 - Cellular Telephone">
                <p n="[Account].[CharCode-Obj Hierarchy].[Character Code].&amp;[54]"/>
              </i>
              <i n="[Account].[CharCode-Obj Hierarchy].[Character Code].&amp;[54].&amp;[54047]" c="54047 - Project Reimbursement">
                <p n="[Account].[CharCode-Obj Hierarchy].[Character Code].&amp;[54]"/>
              </i>
              <i n="[Account].[CharCode-Obj Hierarchy].[Character Code].&amp;[54].&amp;[54048]" c="54048 - Parking Transponder Deposit">
                <p n="[Account].[CharCode-Obj Hierarchy].[Character Code].&amp;[54]"/>
              </i>
              <i n="[Account].[CharCode-Obj Hierarchy].[Character Code].&amp;[54].&amp;[54050]" c="54050 - Pass-Through Grant Reimburse">
                <p n="[Account].[CharCode-Obj Hierarchy].[Character Code].&amp;[54]"/>
              </i>
              <i n="[Account].[CharCode-Obj Hierarchy].[Character Code].&amp;[54].&amp;[54051]" c="54051 - Tort Claim Settlement">
                <p n="[Account].[CharCode-Obj Hierarchy].[Character Code].&amp;[54]"/>
              </i>
              <i n="[Account].[CharCode-Obj Hierarchy].[Character Code].&amp;[54].&amp;[54102]" c="54102 - Office Space">
                <p n="[Account].[CharCode-Obj Hierarchy].[Character Code].&amp;[54]"/>
              </i>
              <i n="[Account].[CharCode-Obj Hierarchy].[Character Code].&amp;[54].&amp;[54103]" c="54103 - Building Space - Storage">
                <p n="[Account].[CharCode-Obj Hierarchy].[Character Code].&amp;[54]"/>
              </i>
              <i n="[Account].[CharCode-Obj Hierarchy].[Character Code].&amp;[54].&amp;[54104]" c="54104 - Equipment-Copiers">
                <p n="[Account].[CharCode-Obj Hierarchy].[Character Code].&amp;[54]"/>
              </i>
              <i n="[Account].[CharCode-Obj Hierarchy].[Character Code].&amp;[54].&amp;[54106]" c="54106 - Equipment-Software">
                <p n="[Account].[CharCode-Obj Hierarchy].[Character Code].&amp;[54]"/>
              </i>
              <i n="[Account].[CharCode-Obj Hierarchy].[Character Code].&amp;[54].&amp;[54107]" c="54107 - Equipment-Hardware">
                <p n="[Account].[CharCode-Obj Hierarchy].[Character Code].&amp;[54]"/>
              </i>
              <i n="[Account].[CharCode-Obj Hierarchy].[Character Code].&amp;[54].&amp;[54108]" c="54108 - Equipment-Telecommunications">
                <p n="[Account].[CharCode-Obj Hierarchy].[Character Code].&amp;[54]"/>
              </i>
              <i n="[Account].[CharCode-Obj Hierarchy].[Character Code].&amp;[54].&amp;[54109]" c="54109 - Equipment-Other">
                <p n="[Account].[CharCode-Obj Hierarchy].[Character Code].&amp;[54]"/>
              </i>
              <i n="[Account].[CharCode-Obj Hierarchy].[Character Code].&amp;[54].&amp;[54110]" c="54110 - Equipment Rental">
                <p n="[Account].[CharCode-Obj Hierarchy].[Character Code].&amp;[54]"/>
              </i>
              <i n="[Account].[CharCode-Obj Hierarchy].[Character Code].&amp;[54].&amp;[54111]" c="54111 - Software Assurance Upgrade">
                <p n="[Account].[CharCode-Obj Hierarchy].[Character Code].&amp;[54]"/>
              </i>
              <i n="[Account].[CharCode-Obj Hierarchy].[Character Code].&amp;[54].&amp;[54112]" c="54112 - Software as a Service-SAAS">
                <p n="[Account].[CharCode-Obj Hierarchy].[Character Code].&amp;[54]"/>
              </i>
              <i n="[Account].[CharCode-Obj Hierarchy].[Character Code].&amp;[54].&amp;[54113]" c="54113 - Software Annual License Renew">
                <p n="[Account].[CharCode-Obj Hierarchy].[Character Code].&amp;[54]"/>
              </i>
              <i n="[Account].[CharCode-Obj Hierarchy].[Character Code].&amp;[54].&amp;[54114]" c="54114 - Hardware Annual Renewal">
                <p n="[Account].[CharCode-Obj Hierarchy].[Character Code].&amp;[54]"/>
              </i>
              <i n="[Account].[CharCode-Obj Hierarchy].[Character Code].&amp;[54].&amp;[54151]" c="54151 - Bldg &amp; Grounds Maint Supplies">
                <p n="[Account].[CharCode-Obj Hierarchy].[Character Code].&amp;[54]"/>
              </i>
              <i n="[Account].[CharCode-Obj Hierarchy].[Character Code].&amp;[54].&amp;[54152]" c="54152 - Bldg &amp; Grounds Repair Supplies">
                <p n="[Account].[CharCode-Obj Hierarchy].[Character Code].&amp;[54]"/>
              </i>
              <i n="[Account].[CharCode-Obj Hierarchy].[Character Code].&amp;[54].&amp;[54153]" c="54153 - Equipment Supplies">
                <p n="[Account].[CharCode-Obj Hierarchy].[Character Code].&amp;[54]"/>
              </i>
              <i n="[Account].[CharCode-Obj Hierarchy].[Character Code].&amp;[54].&amp;[54154]" c="54154 - Computer/Copier Supplies">
                <p n="[Account].[CharCode-Obj Hierarchy].[Character Code].&amp;[54]"/>
              </i>
              <i n="[Account].[CharCode-Obj Hierarchy].[Character Code].&amp;[54].&amp;[54155]" c="54155 - Telecommunciation Supplies">
                <p n="[Account].[CharCode-Obj Hierarchy].[Character Code].&amp;[54]"/>
              </i>
              <i n="[Account].[CharCode-Obj Hierarchy].[Character Code].&amp;[54].&amp;[54156]" c="54156 - Bldg &amp; Grounds-Maintenance">
                <p n="[Account].[CharCode-Obj Hierarchy].[Character Code].&amp;[54]"/>
              </i>
              <i n="[Account].[CharCode-Obj Hierarchy].[Character Code].&amp;[54].&amp;[54157]" c="54157 - Equipment Maintenance">
                <p n="[Account].[CharCode-Obj Hierarchy].[Character Code].&amp;[54]"/>
              </i>
              <i n="[Account].[CharCode-Obj Hierarchy].[Character Code].&amp;[54].&amp;[54158]" c="54158 - Computer/Copier Maintenance">
                <p n="[Account].[CharCode-Obj Hierarchy].[Character Code].&amp;[54]"/>
              </i>
              <i n="[Account].[CharCode-Obj Hierarchy].[Character Code].&amp;[54].&amp;[54159]" c="54159 - Telecomm Maintenance">
                <p n="[Account].[CharCode-Obj Hierarchy].[Character Code].&amp;[54]"/>
              </i>
              <i n="[Account].[CharCode-Obj Hierarchy].[Character Code].&amp;[54].&amp;[54160]" c="54160 - Vehicle Maintenance">
                <p n="[Account].[CharCode-Obj Hierarchy].[Character Code].&amp;[54]"/>
              </i>
              <i n="[Account].[CharCode-Obj Hierarchy].[Character Code].&amp;[54].&amp;[54161]" c="54161 - Bldg &amp; Grounds Repair">
                <p n="[Account].[CharCode-Obj Hierarchy].[Character Code].&amp;[54]"/>
              </i>
              <i n="[Account].[CharCode-Obj Hierarchy].[Character Code].&amp;[54].&amp;[54162]" c="54162 - Equipment Repair">
                <p n="[Account].[CharCode-Obj Hierarchy].[Character Code].&amp;[54]"/>
              </i>
              <i n="[Account].[CharCode-Obj Hierarchy].[Character Code].&amp;[54].&amp;[54163]" c="54163 - HVAC/PC Repair">
                <p n="[Account].[CharCode-Obj Hierarchy].[Character Code].&amp;[54]"/>
              </i>
              <i n="[Account].[CharCode-Obj Hierarchy].[Character Code].&amp;[54].&amp;[54164]" c="54164 - Telecommunciation Repair">
                <p n="[Account].[CharCode-Obj Hierarchy].[Character Code].&amp;[54]"/>
              </i>
              <i n="[Account].[CharCode-Obj Hierarchy].[Character Code].&amp;[54].&amp;[54165]" c="54165 - Vehicle Repair">
                <p n="[Account].[CharCode-Obj Hierarchy].[Character Code].&amp;[54]"/>
              </i>
              <i n="[Account].[CharCode-Obj Hierarchy].[Character Code].&amp;[54].&amp;[54167]" c="54167 - Road &amp; Bridge Repair">
                <p n="[Account].[CharCode-Obj Hierarchy].[Character Code].&amp;[54]"/>
              </i>
              <i n="[Account].[CharCode-Obj Hierarchy].[Character Code].&amp;[54].&amp;[54169]" c="54169 - Road &amp; Bridge Vendor Contract">
                <p n="[Account].[CharCode-Obj Hierarchy].[Character Code].&amp;[54]"/>
              </i>
              <i n="[Account].[CharCode-Obj Hierarchy].[Character Code].&amp;[54].&amp;[54170]" c="54170 - Road &amp; Bridge Materials">
                <p n="[Account].[CharCode-Obj Hierarchy].[Character Code].&amp;[54]"/>
              </i>
              <i n="[Account].[CharCode-Obj Hierarchy].[Character Code].&amp;[54].&amp;[54171]" c="54171 - Road Sign">
                <p n="[Account].[CharCode-Obj Hierarchy].[Character Code].&amp;[54]"/>
              </i>
              <i n="[Account].[CharCode-Obj Hierarchy].[Character Code].&amp;[54].&amp;[54173]" c="54173 - Solid Waste">
                <p n="[Account].[CharCode-Obj Hierarchy].[Character Code].&amp;[54]"/>
              </i>
              <i n="[Account].[CharCode-Obj Hierarchy].[Character Code].&amp;[54].&amp;[54174]" c="54174 - Highway Equip Repair-Parts">
                <p n="[Account].[CharCode-Obj Hierarchy].[Character Code].&amp;[54]"/>
              </i>
              <i n="[Account].[CharCode-Obj Hierarchy].[Character Code].&amp;[54].&amp;[54175]" c="54175 - Highway Project Materials">
                <p n="[Account].[CharCode-Obj Hierarchy].[Character Code].&amp;[54]"/>
              </i>
              <i n="[Account].[CharCode-Obj Hierarchy].[Character Code].&amp;[54].&amp;[54201]" c="54201 - Food">
                <p n="[Account].[CharCode-Obj Hierarchy].[Character Code].&amp;[54]"/>
              </i>
              <i n="[Account].[CharCode-Obj Hierarchy].[Character Code].&amp;[54].&amp;[54202]" c="54202 - Kitchen Supplies">
                <p n="[Account].[CharCode-Obj Hierarchy].[Character Code].&amp;[54]"/>
              </i>
              <i n="[Account].[CharCode-Obj Hierarchy].[Character Code].&amp;[54].&amp;[54203]" c="54203 - Medical Supplies">
                <p n="[Account].[CharCode-Obj Hierarchy].[Character Code].&amp;[54]"/>
              </i>
              <i n="[Account].[CharCode-Obj Hierarchy].[Character Code].&amp;[54].&amp;[54204]" c="54204 - Educational Supplies">
                <p n="[Account].[CharCode-Obj Hierarchy].[Character Code].&amp;[54]"/>
              </i>
              <i n="[Account].[CharCode-Obj Hierarchy].[Character Code].&amp;[54].&amp;[54205]" c="54205 - Training Supplies">
                <p n="[Account].[CharCode-Obj Hierarchy].[Character Code].&amp;[54]"/>
              </i>
              <i n="[Account].[CharCode-Obj Hierarchy].[Character Code].&amp;[54].&amp;[54206]" c="54206 - Laundry Supplies">
                <p n="[Account].[CharCode-Obj Hierarchy].[Character Code].&amp;[54]"/>
              </i>
              <i n="[Account].[CharCode-Obj Hierarchy].[Character Code].&amp;[54].&amp;[54207]" c="54207 - Personal Supplies">
                <p n="[Account].[CharCode-Obj Hierarchy].[Character Code].&amp;[54]"/>
              </i>
              <i n="[Account].[CharCode-Obj Hierarchy].[Character Code].&amp;[54].&amp;[54208]" c="54208 - Lab Supplies">
                <p n="[Account].[CharCode-Obj Hierarchy].[Character Code].&amp;[54]"/>
              </i>
              <i n="[Account].[CharCode-Obj Hierarchy].[Character Code].&amp;[54].&amp;[54209]" c="54209 - Clothing">
                <p n="[Account].[CharCode-Obj Hierarchy].[Character Code].&amp;[54]"/>
              </i>
              <i n="[Account].[CharCode-Obj Hierarchy].[Character Code].&amp;[54].&amp;[54210]" c="54210 - A&amp;E Supplies">
                <p n="[Account].[CharCode-Obj Hierarchy].[Character Code].&amp;[54]"/>
              </i>
              <i n="[Account].[CharCode-Obj Hierarchy].[Character Code].&amp;[54].&amp;[54211]" c="54211 - Motor Vehicle Fuel-Unleaded">
                <p n="[Account].[CharCode-Obj Hierarchy].[Character Code].&amp;[54]"/>
              </i>
              <i n="[Account].[CharCode-Obj Hierarchy].[Character Code].&amp;[54].&amp;[54212]" c="54212 - Motor Vehicle Fuel-Diesel">
                <p n="[Account].[CharCode-Obj Hierarchy].[Character Code].&amp;[54]"/>
              </i>
              <i n="[Account].[CharCode-Obj Hierarchy].[Character Code].&amp;[54].&amp;[54213]" c="54213 - Oil, Grease &amp; Other Supplies">
                <p n="[Account].[CharCode-Obj Hierarchy].[Character Code].&amp;[54]"/>
              </i>
              <i n="[Account].[CharCode-Obj Hierarchy].[Character Code].&amp;[54].&amp;[54214]" c="54214 - Shop Supplies">
                <p n="[Account].[CharCode-Obj Hierarchy].[Character Code].&amp;[54]"/>
              </i>
              <i n="[Account].[CharCode-Obj Hierarchy].[Character Code].&amp;[54].&amp;[54215]" c="54215 - County Pharmacy Supplies">
                <p n="[Account].[CharCode-Obj Hierarchy].[Character Code].&amp;[54]"/>
              </i>
              <i n="[Account].[CharCode-Obj Hierarchy].[Character Code].&amp;[54].&amp;[54217]" c="54217 - Storage Supplies">
                <p n="[Account].[CharCode-Obj Hierarchy].[Character Code].&amp;[54]"/>
              </i>
              <i n="[Account].[CharCode-Obj Hierarchy].[Character Code].&amp;[54].&amp;[54218]" c="54218 - Janitorial Supplies">
                <p n="[Account].[CharCode-Obj Hierarchy].[Character Code].&amp;[54]"/>
              </i>
              <i n="[Account].[CharCode-Obj Hierarchy].[Character Code].&amp;[54].&amp;[54219]" c="54219 - Election Supplies">
                <p n="[Account].[CharCode-Obj Hierarchy].[Character Code].&amp;[54]"/>
              </i>
              <i n="[Account].[CharCode-Obj Hierarchy].[Character Code].&amp;[54].&amp;[54220]" c="54220 - Chemical Supplies">
                <p n="[Account].[CharCode-Obj Hierarchy].[Character Code].&amp;[54]"/>
              </i>
              <i n="[Account].[CharCode-Obj Hierarchy].[Character Code].&amp;[54].&amp;[54221]" c="54221 - Recreation Supplies">
                <p n="[Account].[CharCode-Obj Hierarchy].[Character Code].&amp;[54]"/>
              </i>
              <i n="[Account].[CharCode-Obj Hierarchy].[Character Code].&amp;[54].&amp;[54222]" c="54222 - Misc Supplies">
                <p n="[Account].[CharCode-Obj Hierarchy].[Character Code].&amp;[54]"/>
              </i>
              <i n="[Account].[CharCode-Obj Hierarchy].[Character Code].&amp;[54].&amp;[54223]" c="54223 - Small Tools">
                <p n="[Account].[CharCode-Obj Hierarchy].[Character Code].&amp;[54]"/>
              </i>
              <i n="[Account].[CharCode-Obj Hierarchy].[Character Code].&amp;[54].&amp;[54224]" c="54224 - CNG Fuel">
                <p n="[Account].[CharCode-Obj Hierarchy].[Character Code].&amp;[54]"/>
              </i>
              <i n="[Account].[CharCode-Obj Hierarchy].[Character Code].&amp;[54].&amp;[54300]" c="54300 - Uniform Rental">
                <p n="[Account].[CharCode-Obj Hierarchy].[Character Code].&amp;[54]"/>
              </i>
              <i n="[Account].[CharCode-Obj Hierarchy].[Character Code].&amp;[54].&amp;[54301]" c="54301 - Uniform &amp; Wearing Apparel">
                <p n="[Account].[CharCode-Obj Hierarchy].[Character Code].&amp;[54]"/>
              </i>
              <i n="[Account].[CharCode-Obj Hierarchy].[Character Code].&amp;[54].&amp;[54302]" c="54302 - Safety Supplies">
                <p n="[Account].[CharCode-Obj Hierarchy].[Character Code].&amp;[54]"/>
              </i>
              <i n="[Account].[CharCode-Obj Hierarchy].[Character Code].&amp;[54].&amp;[54303]" c="54303 - Inmate Clothing">
                <p n="[Account].[CharCode-Obj Hierarchy].[Character Code].&amp;[54]"/>
              </i>
              <i n="[Account].[CharCode-Obj Hierarchy].[Character Code].&amp;[54].&amp;[54304]" c="54304 - Inmate Toiletries">
                <p n="[Account].[CharCode-Obj Hierarchy].[Character Code].&amp;[54]"/>
              </i>
              <i n="[Account].[CharCode-Obj Hierarchy].[Character Code].&amp;[54].&amp;[54305]" c="54305 - Inmate Bedding/Textiles">
                <p n="[Account].[CharCode-Obj Hierarchy].[Character Code].&amp;[54]"/>
              </i>
              <i n="[Account].[CharCode-Obj Hierarchy].[Character Code].&amp;[54].&amp;[54306]" c="54306 - Inmate Commissary Resale Suppl">
                <p n="[Account].[CharCode-Obj Hierarchy].[Character Code].&amp;[54]"/>
              </i>
              <i n="[Account].[CharCode-Obj Hierarchy].[Character Code].&amp;[54].&amp;[54307]" c="54307 - Inmate Food">
                <p n="[Account].[CharCode-Obj Hierarchy].[Character Code].&amp;[54]"/>
              </i>
              <i n="[Account].[CharCode-Obj Hierarchy].[Character Code].&amp;[54].&amp;[54308]" c="54308 - Law Enforcement Supplies">
                <p n="[Account].[CharCode-Obj Hierarchy].[Character Code].&amp;[54]"/>
              </i>
              <i n="[Account].[CharCode-Obj Hierarchy].[Character Code].&amp;[54].&amp;[54309]" c="54309 - Detention Supplies">
                <p n="[Account].[CharCode-Obj Hierarchy].[Character Code].&amp;[54]"/>
              </i>
              <i n="[Account].[CharCode-Obj Hierarchy].[Character Code].&amp;[54].&amp;[54310]" c="54310 - Indigent Inmate Supplies">
                <p n="[Account].[CharCode-Obj Hierarchy].[Character Code].&amp;[54]"/>
              </i>
              <i n="[Account].[CharCode-Obj Hierarchy].[Character Code].&amp;[54].&amp;[54311]" c="54311 - Inmate Prepaid Phone">
                <p n="[Account].[CharCode-Obj Hierarchy].[Character Code].&amp;[54]"/>
              </i>
              <i n="[Account].[CharCode-Obj Hierarchy].[Character Code].&amp;[54].&amp;[54351]" c="54351 - Office Supplies">
                <p n="[Account].[CharCode-Obj Hierarchy].[Character Code].&amp;[54]"/>
              </i>
              <i n="[Account].[CharCode-Obj Hierarchy].[Character Code].&amp;[54].&amp;[54352]" c="54352 - Check Ordering">
                <p n="[Account].[CharCode-Obj Hierarchy].[Character Code].&amp;[54]"/>
              </i>
              <i n="[Account].[CharCode-Obj Hierarchy].[Character Code].&amp;[54].&amp;[54353]" c="54353 - DP Supplies">
                <p n="[Account].[CharCode-Obj Hierarchy].[Character Code].&amp;[54]"/>
              </i>
              <i n="[Account].[CharCode-Obj Hierarchy].[Character Code].&amp;[54].&amp;[54354]" c="54354 - Printing Supplies">
                <p n="[Account].[CharCode-Obj Hierarchy].[Character Code].&amp;[54]"/>
              </i>
              <i n="[Account].[CharCode-Obj Hierarchy].[Character Code].&amp;[54].&amp;[54355]" c="54355 - Paper">
                <p n="[Account].[CharCode-Obj Hierarchy].[Character Code].&amp;[54]"/>
              </i>
              <i n="[Account].[CharCode-Obj Hierarchy].[Character Code].&amp;[54].&amp;[54356]" c="54356 - PPE-Personal Protective Equip">
                <p n="[Account].[CharCode-Obj Hierarchy].[Character Code].&amp;[54]"/>
              </i>
              <i n="[Account].[CharCode-Obj Hierarchy].[Character Code].&amp;[54].&amp;[54357]" c="54357 - COVID 19-Expenses">
                <p n="[Account].[CharCode-Obj Hierarchy].[Character Code].&amp;[54]"/>
              </i>
              <i n="[Account].[CharCode-Obj Hierarchy].[Character Code].&amp;[54].&amp;[54360]" c="54360 - COVID 19-Expense Reimbursement">
                <p n="[Account].[CharCode-Obj Hierarchy].[Character Code].&amp;[54]"/>
              </i>
              <i n="[Account].[CharCode-Obj Hierarchy].[Character Code].&amp;[54].&amp;[54361]" c="54361 - ARPA-Expense Reimbursement">
                <p n="[Account].[CharCode-Obj Hierarchy].[Character Code].&amp;[54]"/>
              </i>
              <i n="[Account].[CharCode-Obj Hierarchy].[Character Code].&amp;[54].&amp;[54362]" c="54362 - ARPA-LATCF Expense Reimb">
                <p n="[Account].[CharCode-Obj Hierarchy].[Character Code].&amp;[54]"/>
              </i>
              <i n="[Account].[CharCode-Obj Hierarchy].[Character Code].&amp;[54].&amp;[54363]" c="54363 - ARPA-Subrecipient Agreement">
                <p n="[Account].[CharCode-Obj Hierarchy].[Character Code].&amp;[54]"/>
              </i>
              <i n="[Account].[CharCode-Obj Hierarchy].[Character Code].&amp;[54].&amp;[54364]" c="54364 - ARPA-Pass-Through Grant">
                <p n="[Account].[CharCode-Obj Hierarchy].[Character Code].&amp;[54]"/>
              </i>
              <i n="[Account].[CharCode-Obj Hierarchy].[Character Code].&amp;[54].&amp;[54365]" c="54365 - County Grants">
                <p n="[Account].[CharCode-Obj Hierarchy].[Character Code].&amp;[54]"/>
              </i>
              <i n="[Account].[CharCode-Obj Hierarchy].[Character Code].&amp;[54].&amp;[54400]" c="54400 - Vehicle Tags">
                <p n="[Account].[CharCode-Obj Hierarchy].[Character Code].&amp;[54]"/>
              </i>
              <i n="[Account].[CharCode-Obj Hierarchy].[Character Code].&amp;[54].&amp;[54401]" c="54401 - Motor Vehicle Supplies">
                <p n="[Account].[CharCode-Obj Hierarchy].[Character Code].&amp;[54]"/>
              </i>
              <i n="[Account].[CharCode-Obj Hierarchy].[Character Code].&amp;[54].&amp;[54402]" c="54402 - Motor Vehicle Passenger-Parts">
                <p n="[Account].[CharCode-Obj Hierarchy].[Character Code].&amp;[54]"/>
              </i>
              <i n="[Account].[CharCode-Obj Hierarchy].[Character Code].&amp;[54].&amp;[54403]" c="54403 - Motor Vehicle Other-Parts">
                <p n="[Account].[CharCode-Obj Hierarchy].[Character Code].&amp;[54]"/>
              </i>
              <i n="[Account].[CharCode-Obj Hierarchy].[Character Code].&amp;[54].&amp;[54404]" c="54404 - Truck Rental">
                <p n="[Account].[CharCode-Obj Hierarchy].[Character Code].&amp;[54]"/>
              </i>
              <i n="[Account].[CharCode-Obj Hierarchy].[Character Code].&amp;[54].&amp;[54450]" c="54450 - Professional Services-Legal-T">
                <p n="[Account].[CharCode-Obj Hierarchy].[Character Code].&amp;[54]"/>
              </i>
              <i n="[Account].[CharCode-Obj Hierarchy].[Character Code].&amp;[54].&amp;[54451]" c="54451 - Professional Services-Legal">
                <p n="[Account].[CharCode-Obj Hierarchy].[Character Code].&amp;[54]"/>
              </i>
              <i n="[Account].[CharCode-Obj Hierarchy].[Character Code].&amp;[54].&amp;[54452]" c="54452 - Prof Services-Auditing &amp; Acctg">
                <p n="[Account].[CharCode-Obj Hierarchy].[Character Code].&amp;[54]"/>
              </i>
              <i n="[Account].[CharCode-Obj Hierarchy].[Character Code].&amp;[54].&amp;[54453]" c="54453 - Professional Services-Medical">
                <p n="[Account].[CharCode-Obj Hierarchy].[Character Code].&amp;[54]"/>
              </i>
              <i n="[Account].[CharCode-Obj Hierarchy].[Character Code].&amp;[54].&amp;[54454]" c="54454 - Professional Services">
                <p n="[Account].[CharCode-Obj Hierarchy].[Character Code].&amp;[54]"/>
              </i>
              <i n="[Account].[CharCode-Obj Hierarchy].[Character Code].&amp;[54].&amp;[54455]" c="54455 - Professional Services-Other">
                <p n="[Account].[CharCode-Obj Hierarchy].[Character Code].&amp;[54]"/>
              </i>
              <i n="[Account].[CharCode-Obj Hierarchy].[Character Code].&amp;[54].&amp;[54456]" c="54456 - Other Services">
                <p n="[Account].[CharCode-Obj Hierarchy].[Character Code].&amp;[54]"/>
              </i>
              <i n="[Account].[CharCode-Obj Hierarchy].[Character Code].&amp;[54].&amp;[54458]" c="54458 - Prof Service-Training &amp; Educat">
                <p n="[Account].[CharCode-Obj Hierarchy].[Character Code].&amp;[54]"/>
              </i>
              <i n="[Account].[CharCode-Obj Hierarchy].[Character Code].&amp;[54].&amp;[54459]" c="54459 - Copier Charges">
                <p n="[Account].[CharCode-Obj Hierarchy].[Character Code].&amp;[54]"/>
              </i>
              <i n="[Account].[CharCode-Obj Hierarchy].[Character Code].&amp;[54].&amp;[54500]" c="54500 - Transfer-Supplement">
                <p n="[Account].[CharCode-Obj Hierarchy].[Character Code].&amp;[54]"/>
              </i>
              <i n="[Account].[CharCode-Obj Hierarchy].[Character Code].&amp;[54].&amp;[54501]" c="54501 - Employee Benefits Adm Exp">
                <p n="[Account].[CharCode-Obj Hierarchy].[Character Code].&amp;[54]"/>
              </i>
              <i n="[Account].[CharCode-Obj Hierarchy].[Character Code].&amp;[54].&amp;[54502]" c="54502 - Workers Comp Adm Exp">
                <p n="[Account].[CharCode-Obj Hierarchy].[Character Code].&amp;[54]"/>
              </i>
              <i n="[Account].[CharCode-Obj Hierarchy].[Character Code].&amp;[54].&amp;[54504]" c="54504 - Life Ins Adm fees">
                <p n="[Account].[CharCode-Obj Hierarchy].[Character Code].&amp;[54]"/>
              </i>
              <i n="[Account].[CharCode-Obj Hierarchy].[Character Code].&amp;[54].&amp;[54505]" c="54505 - Vision Care Adm Fees">
                <p n="[Account].[CharCode-Obj Hierarchy].[Character Code].&amp;[54]"/>
              </i>
              <i n="[Account].[CharCode-Obj Hierarchy].[Character Code].&amp;[54].&amp;[54506]" c="54506 - Stop Loss Insurance">
                <p n="[Account].[CharCode-Obj Hierarchy].[Character Code].&amp;[54]"/>
              </i>
              <i n="[Account].[CharCode-Obj Hierarchy].[Character Code].&amp;[54].&amp;[54507]" c="54507 - Cafeteria Plan Adm Fees">
                <p n="[Account].[CharCode-Obj Hierarchy].[Character Code].&amp;[54]"/>
              </i>
              <i n="[Account].[CharCode-Obj Hierarchy].[Character Code].&amp;[54].&amp;[54510]" c="54510 - Transfer">
                <p n="[Account].[CharCode-Obj Hierarchy].[Character Code].&amp;[54]"/>
              </i>
              <i n="[Account].[CharCode-Obj Hierarchy].[Character Code].&amp;[54].&amp;[54521]" c="54521 - Medical Claims">
                <p n="[Account].[CharCode-Obj Hierarchy].[Character Code].&amp;[54]"/>
              </i>
              <i n="[Account].[CharCode-Obj Hierarchy].[Character Code].&amp;[54].&amp;[54522]" c="54522 - Prescription Drug Claims">
                <p n="[Account].[CharCode-Obj Hierarchy].[Character Code].&amp;[54]"/>
              </i>
              <i n="[Account].[CharCode-Obj Hierarchy].[Character Code].&amp;[54].&amp;[54523]" c="54523 - County Pharmacy Claims">
                <p n="[Account].[CharCode-Obj Hierarchy].[Character Code].&amp;[54]"/>
              </i>
              <i n="[Account].[CharCode-Obj Hierarchy].[Character Code].&amp;[54].&amp;[54524]" c="54524 - Vision Claims">
                <p n="[Account].[CharCode-Obj Hierarchy].[Character Code].&amp;[54]"/>
              </i>
              <i n="[Account].[CharCode-Obj Hierarchy].[Character Code].&amp;[54].&amp;[54525]" c="54525 - Dental Claims">
                <p n="[Account].[CharCode-Obj Hierarchy].[Character Code].&amp;[54]"/>
              </i>
              <i n="[Account].[CharCode-Obj Hierarchy].[Character Code].&amp;[54].&amp;[54526]" c="54526 - FSA Claims">
                <p n="[Account].[CharCode-Obj Hierarchy].[Character Code].&amp;[54]"/>
              </i>
              <i n="[Account].[CharCode-Obj Hierarchy].[Character Code].&amp;[54].&amp;[54529]" c="54529 - Medical - Other">
                <p n="[Account].[CharCode-Obj Hierarchy].[Character Code].&amp;[54]"/>
              </i>
              <i n="[Account].[CharCode-Obj Hierarchy].[Character Code].&amp;[54].&amp;[54531]" c="54531 - Workers Comp Claims">
                <p n="[Account].[CharCode-Obj Hierarchy].[Character Code].&amp;[54]"/>
              </i>
              <i n="[Account].[CharCode-Obj Hierarchy].[Character Code].&amp;[54].&amp;[54532]" c="54532 - Workers Comp Other">
                <p n="[Account].[CharCode-Obj Hierarchy].[Character Code].&amp;[54]"/>
              </i>
              <i n="[Account].[CharCode-Obj Hierarchy].[Character Code].&amp;[54].&amp;[54540]" c="54540 - Self Insurance Settlements - T">
                <p n="[Account].[CharCode-Obj Hierarchy].[Character Code].&amp;[54]"/>
              </i>
              <i n="[Account].[CharCode-Obj Hierarchy].[Character Code].&amp;[54].&amp;[54541]" c="54541 - Self Insurance Settlements">
                <p n="[Account].[CharCode-Obj Hierarchy].[Character Code].&amp;[54]"/>
              </i>
              <i n="[Account].[CharCode-Obj Hierarchy].[Character Code].&amp;[54].&amp;[54542]" c="54542 - Supportive Services">
                <p n="[Account].[CharCode-Obj Hierarchy].[Character Code].&amp;[54]"/>
              </i>
              <i n="[Account].[CharCode-Obj Hierarchy].[Character Code].&amp;[54].&amp;[54543]" c="54543 - Supportive Services - T">
                <p n="[Account].[CharCode-Obj Hierarchy].[Character Code].&amp;[54]"/>
              </i>
              <i n="[Account].[CharCode-Obj Hierarchy].[Character Code].&amp;[54].&amp;[54544]" c="54544 - Medicare Supplement Premiums">
                <p n="[Account].[CharCode-Obj Hierarchy].[Character Code].&amp;[54]"/>
              </i>
              <i n="[Account].[CharCode-Obj Hierarchy].[Character Code].&amp;[54].&amp;[54545]" c="54545 - Lapel Pins">
                <p n="[Account].[CharCode-Obj Hierarchy].[Character Code].&amp;[54]"/>
              </i>
              <i n="[Account].[CharCode-Obj Hierarchy].[Character Code].&amp;[54].&amp;[54550]" c="54550 - Service Plaques">
                <p n="[Account].[CharCode-Obj Hierarchy].[Character Code].&amp;[54]"/>
              </i>
              <i n="[Account].[CharCode-Obj Hierarchy].[Character Code].&amp;[54].&amp;[54551]" c="54551 - Tuition Reimbursement">
                <p n="[Account].[CharCode-Obj Hierarchy].[Character Code].&amp;[54]"/>
              </i>
              <i n="[Account].[CharCode-Obj Hierarchy].[Character Code].&amp;[54].&amp;[56000]" c="56000 - Depreciation Expense">
                <p n="[Account].[CharCode-Obj Hierarchy].[Character Code].&amp;[54]"/>
              </i>
              <i n="[Account].[CharCode-Obj Hierarchy].[Character Code].&amp;[54].&amp;[56005]" c="56005 - Depreciation/General Governmen">
                <p n="[Account].[CharCode-Obj Hierarchy].[Character Code].&amp;[54]"/>
              </i>
              <i n="[Account].[CharCode-Obj Hierarchy].[Character Code].&amp;[54].&amp;[56010]" c="56010 - Depreciation/Public Safety">
                <p n="[Account].[CharCode-Obj Hierarchy].[Character Code].&amp;[54]"/>
              </i>
              <i n="[Account].[CharCode-Obj Hierarchy].[Character Code].&amp;[54].&amp;[56015]" c="56015 - Depreciation/Health &amp; Welfare">
                <p n="[Account].[CharCode-Obj Hierarchy].[Character Code].&amp;[54]"/>
              </i>
              <i n="[Account].[CharCode-Obj Hierarchy].[Character Code].&amp;[54].&amp;[56020]" c="56020 - Depreciation/Culture &amp; Recreat">
                <p n="[Account].[CharCode-Obj Hierarchy].[Character Code].&amp;[54]"/>
              </i>
              <i n="[Account].[CharCode-Obj Hierarchy].[Character Code].&amp;[54].&amp;[56025]" c="56025 - Depreciation/Education">
                <p n="[Account].[CharCode-Obj Hierarchy].[Character Code].&amp;[54]"/>
              </i>
              <i n="[Account].[CharCode-Obj Hierarchy].[Character Code].&amp;[54].&amp;[56030]" c="56030 - Depreciation/Roads &amp; Highways">
                <p n="[Account].[CharCode-Obj Hierarchy].[Character Code].&amp;[54]"/>
              </i>
              <i n="[Account].[CharCode-Obj Hierarchy].[Character Code].&amp;[55].&amp;[55000]" c="55000 - Capital Outlay">
                <p n="[Account].[CharCode-Obj Hierarchy].[Character Code].&amp;[55]"/>
              </i>
              <i n="[Account].[CharCode-Obj Hierarchy].[Character Code].&amp;[55].&amp;[55010]" c="55010 - Land Purchase">
                <p n="[Account].[CharCode-Obj Hierarchy].[Character Code].&amp;[55]"/>
              </i>
              <i n="[Account].[CharCode-Obj Hierarchy].[Character Code].&amp;[55].&amp;[55020]" c="55020 - Building Purchase">
                <p n="[Account].[CharCode-Obj Hierarchy].[Character Code].&amp;[55]"/>
              </i>
              <i n="[Account].[CharCode-Obj Hierarchy].[Character Code].&amp;[55].&amp;[55025]" c="55025 - Building Improvement">
                <p n="[Account].[CharCode-Obj Hierarchy].[Character Code].&amp;[55]"/>
              </i>
              <i n="[Account].[CharCode-Obj Hierarchy].[Character Code].&amp;[55].&amp;[55030]" c="55030 - Construction in Progress">
                <p n="[Account].[CharCode-Obj Hierarchy].[Character Code].&amp;[55]"/>
              </i>
              <i n="[Account].[CharCode-Obj Hierarchy].[Character Code].&amp;[55].&amp;[55040]" c="55040 - Road Construction">
                <p n="[Account].[CharCode-Obj Hierarchy].[Character Code].&amp;[55]"/>
              </i>
              <i n="[Account].[CharCode-Obj Hierarchy].[Character Code].&amp;[55].&amp;[55045]" c="55045 - Bridge Construction">
                <p n="[Account].[CharCode-Obj Hierarchy].[Character Code].&amp;[55]"/>
              </i>
              <i n="[Account].[CharCode-Obj Hierarchy].[Character Code].&amp;[55].&amp;[55050]" c="55050 - Right of Way Acquisition">
                <p n="[Account].[CharCode-Obj Hierarchy].[Character Code].&amp;[55]"/>
              </i>
              <i n="[Account].[CharCode-Obj Hierarchy].[Character Code].&amp;[55].&amp;[55055]" c="55055 - New Construction">
                <p n="[Account].[CharCode-Obj Hierarchy].[Character Code].&amp;[55]"/>
              </i>
              <i n="[Account].[CharCode-Obj Hierarchy].[Character Code].&amp;[55].&amp;[55060]" c="55060 - Bldg&amp;Grounds(Repair/Parts/Mat)">
                <p n="[Account].[CharCode-Obj Hierarchy].[Character Code].&amp;[55]"/>
              </i>
              <i n="[Account].[CharCode-Obj Hierarchy].[Character Code].&amp;[55].&amp;[55065]" c="55065 - Building&amp;Grounds-Equipment">
                <p n="[Account].[CharCode-Obj Hierarchy].[Character Code].&amp;[55]"/>
              </i>
              <i n="[Account].[CharCode-Obj Hierarchy].[Character Code].&amp;[55].&amp;[55070]" c="55070 - Building&amp;Grounds-Fixtures/Perm">
                <p n="[Account].[CharCode-Obj Hierarchy].[Character Code].&amp;[55]"/>
              </i>
              <i n="[Account].[CharCode-Obj Hierarchy].[Character Code].&amp;[55].&amp;[55075]" c="55075 - Building Renovation">
                <p n="[Account].[CharCode-Obj Hierarchy].[Character Code].&amp;[55]"/>
              </i>
              <i n="[Account].[CharCode-Obj Hierarchy].[Character Code].&amp;[55].&amp;[55080]" c="55080 - Computer Equipment-Purchases">
                <p n="[Account].[CharCode-Obj Hierarchy].[Character Code].&amp;[55]"/>
              </i>
              <i n="[Account].[CharCode-Obj Hierarchy].[Character Code].&amp;[55].&amp;[55085]" c="55085 - Computer Equipment Leasing">
                <p n="[Account].[CharCode-Obj Hierarchy].[Character Code].&amp;[55]"/>
              </i>
              <i n="[Account].[CharCode-Obj Hierarchy].[Character Code].&amp;[55].&amp;[55090]" c="55090 - Computer Equipment-Repair Part">
                <p n="[Account].[CharCode-Obj Hierarchy].[Character Code].&amp;[55]"/>
              </i>
              <i n="[Account].[CharCode-Obj Hierarchy].[Character Code].&amp;[55].&amp;[55095]" c="55095 - Computer Software">
                <p n="[Account].[CharCode-Obj Hierarchy].[Character Code].&amp;[55]"/>
              </i>
              <i n="[Account].[CharCode-Obj Hierarchy].[Character Code].&amp;[55].&amp;[55100]" c="55100 - Furniture">
                <p n="[Account].[CharCode-Obj Hierarchy].[Character Code].&amp;[55]"/>
              </i>
              <i n="[Account].[CharCode-Obj Hierarchy].[Character Code].&amp;[55].&amp;[55105]" c="55105 - Furnishings">
                <p n="[Account].[CharCode-Obj Hierarchy].[Character Code].&amp;[55]"/>
              </i>
              <i n="[Account].[CharCode-Obj Hierarchy].[Character Code].&amp;[55].&amp;[55110]" c="55110 - Office Equipment-Purchase">
                <p n="[Account].[CharCode-Obj Hierarchy].[Character Code].&amp;[55]"/>
              </i>
              <i n="[Account].[CharCode-Obj Hierarchy].[Character Code].&amp;[55].&amp;[55115]" c="55115 - Office-Doors">
                <p n="[Account].[CharCode-Obj Hierarchy].[Character Code].&amp;[55]"/>
              </i>
              <i n="[Account].[CharCode-Obj Hierarchy].[Character Code].&amp;[55].&amp;[55120]" c="55120 - Office Equipment-Repair Parts">
                <p n="[Account].[CharCode-Obj Hierarchy].[Character Code].&amp;[55]"/>
              </i>
              <i n="[Account].[CharCode-Obj Hierarchy].[Character Code].&amp;[55].&amp;[55125]" c="55125 - Curtain &amp; Curtain Rods">
                <p n="[Account].[CharCode-Obj Hierarchy].[Character Code].&amp;[55]"/>
              </i>
              <i n="[Account].[CharCode-Obj Hierarchy].[Character Code].&amp;[55].&amp;[55130]" c="55130 - Highway Equipment Purchase">
                <p n="[Account].[CharCode-Obj Hierarchy].[Character Code].&amp;[55]"/>
              </i>
              <i n="[Account].[CharCode-Obj Hierarchy].[Character Code].&amp;[55].&amp;[55140]" c="55140 - Highway Equipment-Parts">
                <p n="[Account].[CharCode-Obj Hierarchy].[Character Code].&amp;[55]"/>
              </i>
              <i n="[Account].[CharCode-Obj Hierarchy].[Character Code].&amp;[55].&amp;[55170]" c="55170 - Motor Vehicle-Passenger">
                <p n="[Account].[CharCode-Obj Hierarchy].[Character Code].&amp;[55]"/>
              </i>
              <i n="[Account].[CharCode-Obj Hierarchy].[Character Code].&amp;[55].&amp;[55180]" c="55180 - Motor Vehicle-Other">
                <p n="[Account].[CharCode-Obj Hierarchy].[Character Code].&amp;[55]"/>
              </i>
              <i n="[Account].[CharCode-Obj Hierarchy].[Character Code].&amp;[55].&amp;[55190]" c="55190 - Motor Vehicle-Passenger Parts">
                <p n="[Account].[CharCode-Obj Hierarchy].[Character Code].&amp;[55]"/>
              </i>
              <i n="[Account].[CharCode-Obj Hierarchy].[Character Code].&amp;[55].&amp;[55200]" c="55200 - Telecommunications Equipment">
                <p n="[Account].[CharCode-Obj Hierarchy].[Character Code].&amp;[55]"/>
              </i>
              <i n="[Account].[CharCode-Obj Hierarchy].[Character Code].&amp;[55].&amp;[55210]" c="55210 - Telecomm Equipment Parts">
                <p n="[Account].[CharCode-Obj Hierarchy].[Character Code].&amp;[55]"/>
              </i>
              <i n="[Account].[CharCode-Obj Hierarchy].[Character Code].&amp;[55].&amp;[55220]" c="55220 - Law Enforcement Equipment">
                <p n="[Account].[CharCode-Obj Hierarchy].[Character Code].&amp;[55]"/>
              </i>
              <i n="[Account].[CharCode-Obj Hierarchy].[Character Code].&amp;[55].&amp;[55230]" c="55230 - Shop Equipment">
                <p n="[Account].[CharCode-Obj Hierarchy].[Character Code].&amp;[55]"/>
              </i>
              <i n="[Account].[CharCode-Obj Hierarchy].[Character Code].&amp;[55].&amp;[55240]" c="55240 - Lab Equipment">
                <p n="[Account].[CharCode-Obj Hierarchy].[Character Code].&amp;[55]"/>
              </i>
              <i n="[Account].[CharCode-Obj Hierarchy].[Character Code].&amp;[55].&amp;[55250]" c="55250 - Safety Equipment">
                <p n="[Account].[CharCode-Obj Hierarchy].[Character Code].&amp;[55]"/>
              </i>
              <i n="[Account].[CharCode-Obj Hierarchy].[Character Code].&amp;[55].&amp;[55260]" c="55260 - Kitchen Equipment">
                <p n="[Account].[CharCode-Obj Hierarchy].[Character Code].&amp;[55]"/>
              </i>
              <i n="[Account].[CharCode-Obj Hierarchy].[Character Code].&amp;[55].&amp;[55270]" c="55270 - Medical Equipment">
                <p n="[Account].[CharCode-Obj Hierarchy].[Character Code].&amp;[55]"/>
              </i>
              <i n="[Account].[CharCode-Obj Hierarchy].[Character Code].&amp;[55].&amp;[55280]" c="55280 - Educational Equipment">
                <p n="[Account].[CharCode-Obj Hierarchy].[Character Code].&amp;[55]"/>
              </i>
              <i n="[Account].[CharCode-Obj Hierarchy].[Character Code].&amp;[55].&amp;[55290]" c="55290 - Training Equipment">
                <p n="[Account].[CharCode-Obj Hierarchy].[Character Code].&amp;[55]"/>
              </i>
              <i n="[Account].[CharCode-Obj Hierarchy].[Character Code].&amp;[55].&amp;[55300]" c="55300 - Environmental Equipment">
                <p n="[Account].[CharCode-Obj Hierarchy].[Character Code].&amp;[55]"/>
              </i>
              <i n="[Account].[CharCode-Obj Hierarchy].[Character Code].&amp;[55].&amp;[55310]" c="55310 - Video Equipment">
                <p n="[Account].[CharCode-Obj Hierarchy].[Character Code].&amp;[55]"/>
              </i>
              <i n="[Account].[CharCode-Obj Hierarchy].[Character Code].&amp;[55].&amp;[55320]" c="55320 - Architechual &amp; Engineer Equip">
                <p n="[Account].[CharCode-Obj Hierarchy].[Character Code].&amp;[55]"/>
              </i>
              <i n="[Account].[CharCode-Obj Hierarchy].[Character Code].&amp;[55].&amp;[55330]" c="55330 - Other Equipment">
                <p n="[Account].[CharCode-Obj Hierarchy].[Character Code].&amp;[55]"/>
              </i>
              <i n="[Account].[CharCode-Obj Hierarchy].[Character Code].&amp;[55].&amp;[55340]" c="55340 - Appliances">
                <p n="[Account].[CharCode-Obj Hierarchy].[Character Code].&amp;[55]"/>
              </i>
              <i n="[Account].[CharCode-Obj Hierarchy].[Character Code].&amp;[55].&amp;[55350]" c="55350 - Printing Equipment">
                <p n="[Account].[CharCode-Obj Hierarchy].[Character Code].&amp;[55]"/>
              </i>
              <i n="[Account].[CharCode-Obj Hierarchy].[Character Code].&amp;[55].&amp;[55360]" c="55360 - Audio Equipment">
                <p n="[Account].[CharCode-Obj Hierarchy].[Character Code].&amp;[55]"/>
              </i>
              <i n="[Account].[CharCode-Obj Hierarchy].[Character Code].&amp;[55].&amp;[55370]" c="55370 - Other Services">
                <p n="[Account].[CharCode-Obj Hierarchy].[Character Code].&amp;[55]"/>
              </i>
              <i n="[Account].[CharCode-Obj Hierarchy].[Character Code].&amp;[55].&amp;[55380]" c="55380 - Office Equipment-Lease">
                <p n="[Account].[CharCode-Obj Hierarchy].[Character Code].&amp;[55]"/>
              </i>
              <i n="[Account].[CharCode-Obj Hierarchy].[Character Code].&amp;[55].&amp;[55390]" c="55390 - Copier-Lease">
                <p n="[Account].[CharCode-Obj Hierarchy].[Character Code].&amp;[55]"/>
              </i>
              <i n="[Account].[CharCode-Obj Hierarchy].[Character Code].&amp;[55].&amp;[55400]" c="55400 - Signs and Picture Frames">
                <p n="[Account].[CharCode-Obj Hierarchy].[Character Code].&amp;[55]"/>
              </i>
              <i n="[Account].[CharCode-Obj Hierarchy].[Character Code].&amp;[55].&amp;[55410]" c="55410 - Resale Property Demolition">
                <p n="[Account].[CharCode-Obj Hierarchy].[Character Code].&amp;[55]"/>
              </i>
              <i n="[Account].[CharCode-Obj Hierarchy].[Character Code].&amp;[55].&amp;[55510]" c="55510 - Transfer">
                <p n="[Account].[CharCode-Obj Hierarchy].[Character Code].&amp;[55]"/>
              </i>
              <i n="[Account].[CharCode-Obj Hierarchy].[Character Code].&amp;[55].&amp;[56200]" c="56200 - Inventory-Supplies">
                <p n="[Account].[CharCode-Obj Hierarchy].[Character Code].&amp;[55]"/>
              </i>
              <i n="[Account].[CharCode-Obj Hierarchy].[Character Code].&amp;[55].&amp;[56210]" c="56210 - Inventory-Fuel">
                <p n="[Account].[CharCode-Obj Hierarchy].[Character Code].&amp;[55]"/>
              </i>
            </range>
          </ranges>
        </level>
        <level uniqueName="[Account].[CharCode-Obj Hierarchy].[Full Account]" sourceCaption="Full Account" count="0"/>
      </levels>
      <selections count="1">
        <selection n="[Account].[CharCode-Obj Hierarchy].[All]"/>
      </selections>
    </olap>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iscal_Year_Hierarchy22" xr10:uid="{BFCF7AAC-F269-4B61-810A-E2A89A8ABCD0}" sourceName="[GLFY Time].[Fiscal Year Hierarchy]">
  <data>
    <olap pivotCacheId="1219163422">
      <levels count="4">
        <level uniqueName="[GLFY Time].[Fiscal Year Hierarchy].[(All)]" sourceCaption="(All)" count="0"/>
        <level uniqueName="[GLFY Time].[Fiscal Year Hierarchy].[Fiscal Year]" sourceCaption="Fiscal Year" count="24" sortOrder="descending">
          <ranges>
            <range startItem="0">
              <i n="[GLFY Time].[Fiscal Year Hierarchy].[Fiscal Year].&amp;[2037]" c="2037"/>
              <i n="[GLFY Time].[Fiscal Year Hierarchy].[Fiscal Year].&amp;[2036]" c="2036"/>
              <i n="[GLFY Time].[Fiscal Year Hierarchy].[Fiscal Year].&amp;[2035]" c="2035"/>
              <i n="[GLFY Time].[Fiscal Year Hierarchy].[Fiscal Year].&amp;[2034]" c="2034"/>
              <i n="[GLFY Time].[Fiscal Year Hierarchy].[Fiscal Year].&amp;[2033]" c="2033"/>
              <i n="[GLFY Time].[Fiscal Year Hierarchy].[Fiscal Year].&amp;[2032]" c="2032"/>
              <i n="[GLFY Time].[Fiscal Year Hierarchy].[Fiscal Year].&amp;[2031]" c="2031"/>
              <i n="[GLFY Time].[Fiscal Year Hierarchy].[Fiscal Year].&amp;[2030]" c="2030"/>
              <i n="[GLFY Time].[Fiscal Year Hierarchy].[Fiscal Year].&amp;[2029]" c="2029"/>
              <i n="[GLFY Time].[Fiscal Year Hierarchy].[Fiscal Year].&amp;[2028]" c="2028"/>
              <i n="[GLFY Time].[Fiscal Year Hierarchy].[Fiscal Year].&amp;[2027]" c="2027"/>
              <i n="[GLFY Time].[Fiscal Year Hierarchy].[Fiscal Year].&amp;[2026]" c="2026"/>
              <i n="[GLFY Time].[Fiscal Year Hierarchy].[Fiscal Year].&amp;[2025]" c="2025"/>
              <i n="[GLFY Time].[Fiscal Year Hierarchy].[Fiscal Year].&amp;[2024]" c="2024"/>
              <i n="[GLFY Time].[Fiscal Year Hierarchy].[Fiscal Year].&amp;[2023]" c="2023"/>
              <i n="[GLFY Time].[Fiscal Year Hierarchy].[Fiscal Year].&amp;[2022]" c="2022"/>
              <i n="[GLFY Time].[Fiscal Year Hierarchy].[Fiscal Year].&amp;[2021]" c="2021"/>
              <i n="[GLFY Time].[Fiscal Year Hierarchy].[Fiscal Year].&amp;[2020]" c="2020"/>
              <i n="[GLFY Time].[Fiscal Year Hierarchy].[Fiscal Year].&amp;[2019]" c="2019"/>
              <i n="[GLFY Time].[Fiscal Year Hierarchy].[Fiscal Year].&amp;[2018]" c="2018"/>
              <i n="[GLFY Time].[Fiscal Year Hierarchy].[Fiscal Year].&amp;[2017]" c="2017"/>
              <i n="[GLFY Time].[Fiscal Year Hierarchy].[Fiscal Year].&amp;[2016]" c="2016"/>
              <i n="[GLFY Time].[Fiscal Year Hierarchy].[Fiscal Year].&amp;[2015]" c="2015"/>
              <i n="[GLFY Time].[Fiscal Year Hierarchy].[Fiscal Year].&amp;[1900]" c="1900"/>
            </range>
          </ranges>
        </level>
        <level uniqueName="[GLFY Time].[Fiscal Year Hierarchy].[Quarter]" sourceCaption="Quarter" count="116">
          <ranges>
            <range startItem="0">
              <i n="[GLFY Time].[Fiscal Year Hierarchy].[Fiscal Year].&amp;[1900].&amp;[Q0]" c="Q0">
                <p n="[GLFY Time].[Fiscal Year Hierarchy].[Fiscal Year].&amp;[1900]"/>
              </i>
              <i n="[GLFY Time].[Fiscal Year Hierarchy].[Fiscal Year].&amp;[2015].&amp;[Q1]" c="Q1">
                <p n="[GLFY Time].[Fiscal Year Hierarchy].[Fiscal Year].&amp;[2015]"/>
              </i>
              <i n="[GLFY Time].[Fiscal Year Hierarchy].[Fiscal Year].&amp;[2015].&amp;[Q2]" c="Q2">
                <p n="[GLFY Time].[Fiscal Year Hierarchy].[Fiscal Year].&amp;[2015]"/>
              </i>
              <i n="[GLFY Time].[Fiscal Year Hierarchy].[Fiscal Year].&amp;[2015].&amp;[Q3]" c="Q3">
                <p n="[GLFY Time].[Fiscal Year Hierarchy].[Fiscal Year].&amp;[2015]"/>
              </i>
              <i n="[GLFY Time].[Fiscal Year Hierarchy].[Fiscal Year].&amp;[2015].&amp;[Q4]" c="Q4">
                <p n="[GLFY Time].[Fiscal Year Hierarchy].[Fiscal Year].&amp;[2015]"/>
              </i>
              <i n="[GLFY Time].[Fiscal Year Hierarchy].[Fiscal Year].&amp;[2015].&amp;[Q99]" c="Q99">
                <p n="[GLFY Time].[Fiscal Year Hierarchy].[Fiscal Year].&amp;[2015]"/>
              </i>
              <i n="[GLFY Time].[Fiscal Year Hierarchy].[Fiscal Year].&amp;[2016].&amp;[Q1]" c="Q1">
                <p n="[GLFY Time].[Fiscal Year Hierarchy].[Fiscal Year].&amp;[2016]"/>
              </i>
              <i n="[GLFY Time].[Fiscal Year Hierarchy].[Fiscal Year].&amp;[2016].&amp;[Q2]" c="Q2">
                <p n="[GLFY Time].[Fiscal Year Hierarchy].[Fiscal Year].&amp;[2016]"/>
              </i>
              <i n="[GLFY Time].[Fiscal Year Hierarchy].[Fiscal Year].&amp;[2016].&amp;[Q3]" c="Q3">
                <p n="[GLFY Time].[Fiscal Year Hierarchy].[Fiscal Year].&amp;[2016]"/>
              </i>
              <i n="[GLFY Time].[Fiscal Year Hierarchy].[Fiscal Year].&amp;[2016].&amp;[Q4]" c="Q4">
                <p n="[GLFY Time].[Fiscal Year Hierarchy].[Fiscal Year].&amp;[2016]"/>
              </i>
              <i n="[GLFY Time].[Fiscal Year Hierarchy].[Fiscal Year].&amp;[2016].&amp;[Q99]" c="Q99">
                <p n="[GLFY Time].[Fiscal Year Hierarchy].[Fiscal Year].&amp;[2016]"/>
              </i>
              <i n="[GLFY Time].[Fiscal Year Hierarchy].[Fiscal Year].&amp;[2017].&amp;[Q1]" c="Q1">
                <p n="[GLFY Time].[Fiscal Year Hierarchy].[Fiscal Year].&amp;[2017]"/>
              </i>
              <i n="[GLFY Time].[Fiscal Year Hierarchy].[Fiscal Year].&amp;[2017].&amp;[Q2]" c="Q2">
                <p n="[GLFY Time].[Fiscal Year Hierarchy].[Fiscal Year].&amp;[2017]"/>
              </i>
              <i n="[GLFY Time].[Fiscal Year Hierarchy].[Fiscal Year].&amp;[2017].&amp;[Q3]" c="Q3">
                <p n="[GLFY Time].[Fiscal Year Hierarchy].[Fiscal Year].&amp;[2017]"/>
              </i>
              <i n="[GLFY Time].[Fiscal Year Hierarchy].[Fiscal Year].&amp;[2017].&amp;[Q4]" c="Q4">
                <p n="[GLFY Time].[Fiscal Year Hierarchy].[Fiscal Year].&amp;[2017]"/>
              </i>
              <i n="[GLFY Time].[Fiscal Year Hierarchy].[Fiscal Year].&amp;[2017].&amp;[Q99]" c="Q99">
                <p n="[GLFY Time].[Fiscal Year Hierarchy].[Fiscal Year].&amp;[2017]"/>
              </i>
              <i n="[GLFY Time].[Fiscal Year Hierarchy].[Fiscal Year].&amp;[2018].&amp;[Q1]" c="Q1">
                <p n="[GLFY Time].[Fiscal Year Hierarchy].[Fiscal Year].&amp;[2018]"/>
              </i>
              <i n="[GLFY Time].[Fiscal Year Hierarchy].[Fiscal Year].&amp;[2018].&amp;[Q2]" c="Q2">
                <p n="[GLFY Time].[Fiscal Year Hierarchy].[Fiscal Year].&amp;[2018]"/>
              </i>
              <i n="[GLFY Time].[Fiscal Year Hierarchy].[Fiscal Year].&amp;[2018].&amp;[Q3]" c="Q3">
                <p n="[GLFY Time].[Fiscal Year Hierarchy].[Fiscal Year].&amp;[2018]"/>
              </i>
              <i n="[GLFY Time].[Fiscal Year Hierarchy].[Fiscal Year].&amp;[2018].&amp;[Q4]" c="Q4">
                <p n="[GLFY Time].[Fiscal Year Hierarchy].[Fiscal Year].&amp;[2018]"/>
              </i>
              <i n="[GLFY Time].[Fiscal Year Hierarchy].[Fiscal Year].&amp;[2018].&amp;[Q99]" c="Q99">
                <p n="[GLFY Time].[Fiscal Year Hierarchy].[Fiscal Year].&amp;[2018]"/>
              </i>
              <i n="[GLFY Time].[Fiscal Year Hierarchy].[Fiscal Year].&amp;[2019].&amp;[Q1]" c="Q1">
                <p n="[GLFY Time].[Fiscal Year Hierarchy].[Fiscal Year].&amp;[2019]"/>
              </i>
              <i n="[GLFY Time].[Fiscal Year Hierarchy].[Fiscal Year].&amp;[2019].&amp;[Q2]" c="Q2">
                <p n="[GLFY Time].[Fiscal Year Hierarchy].[Fiscal Year].&amp;[2019]"/>
              </i>
              <i n="[GLFY Time].[Fiscal Year Hierarchy].[Fiscal Year].&amp;[2019].&amp;[Q3]" c="Q3">
                <p n="[GLFY Time].[Fiscal Year Hierarchy].[Fiscal Year].&amp;[2019]"/>
              </i>
              <i n="[GLFY Time].[Fiscal Year Hierarchy].[Fiscal Year].&amp;[2019].&amp;[Q4]" c="Q4">
                <p n="[GLFY Time].[Fiscal Year Hierarchy].[Fiscal Year].&amp;[2019]"/>
              </i>
              <i n="[GLFY Time].[Fiscal Year Hierarchy].[Fiscal Year].&amp;[2019].&amp;[Q99]" c="Q99">
                <p n="[GLFY Time].[Fiscal Year Hierarchy].[Fiscal Year].&amp;[2019]"/>
              </i>
              <i n="[GLFY Time].[Fiscal Year Hierarchy].[Fiscal Year].&amp;[2020].&amp;[Q1]" c="Q1">
                <p n="[GLFY Time].[Fiscal Year Hierarchy].[Fiscal Year].&amp;[2020]"/>
              </i>
              <i n="[GLFY Time].[Fiscal Year Hierarchy].[Fiscal Year].&amp;[2020].&amp;[Q2]" c="Q2">
                <p n="[GLFY Time].[Fiscal Year Hierarchy].[Fiscal Year].&amp;[2020]"/>
              </i>
              <i n="[GLFY Time].[Fiscal Year Hierarchy].[Fiscal Year].&amp;[2020].&amp;[Q3]" c="Q3">
                <p n="[GLFY Time].[Fiscal Year Hierarchy].[Fiscal Year].&amp;[2020]"/>
              </i>
              <i n="[GLFY Time].[Fiscal Year Hierarchy].[Fiscal Year].&amp;[2020].&amp;[Q4]" c="Q4">
                <p n="[GLFY Time].[Fiscal Year Hierarchy].[Fiscal Year].&amp;[2020]"/>
              </i>
              <i n="[GLFY Time].[Fiscal Year Hierarchy].[Fiscal Year].&amp;[2020].&amp;[Q99]" c="Q99">
                <p n="[GLFY Time].[Fiscal Year Hierarchy].[Fiscal Year].&amp;[2020]"/>
              </i>
              <i n="[GLFY Time].[Fiscal Year Hierarchy].[Fiscal Year].&amp;[2021].&amp;[Q1]" c="Q1">
                <p n="[GLFY Time].[Fiscal Year Hierarchy].[Fiscal Year].&amp;[2021]"/>
              </i>
              <i n="[GLFY Time].[Fiscal Year Hierarchy].[Fiscal Year].&amp;[2021].&amp;[Q2]" c="Q2">
                <p n="[GLFY Time].[Fiscal Year Hierarchy].[Fiscal Year].&amp;[2021]"/>
              </i>
              <i n="[GLFY Time].[Fiscal Year Hierarchy].[Fiscal Year].&amp;[2021].&amp;[Q3]" c="Q3">
                <p n="[GLFY Time].[Fiscal Year Hierarchy].[Fiscal Year].&amp;[2021]"/>
              </i>
              <i n="[GLFY Time].[Fiscal Year Hierarchy].[Fiscal Year].&amp;[2021].&amp;[Q4]" c="Q4">
                <p n="[GLFY Time].[Fiscal Year Hierarchy].[Fiscal Year].&amp;[2021]"/>
              </i>
              <i n="[GLFY Time].[Fiscal Year Hierarchy].[Fiscal Year].&amp;[2021].&amp;[Q99]" c="Q99">
                <p n="[GLFY Time].[Fiscal Year Hierarchy].[Fiscal Year].&amp;[2021]"/>
              </i>
              <i n="[GLFY Time].[Fiscal Year Hierarchy].[Fiscal Year].&amp;[2022].&amp;[Q1]" c="Q1">
                <p n="[GLFY Time].[Fiscal Year Hierarchy].[Fiscal Year].&amp;[2022]"/>
              </i>
              <i n="[GLFY Time].[Fiscal Year Hierarchy].[Fiscal Year].&amp;[2022].&amp;[Q2]" c="Q2">
                <p n="[GLFY Time].[Fiscal Year Hierarchy].[Fiscal Year].&amp;[2022]"/>
              </i>
              <i n="[GLFY Time].[Fiscal Year Hierarchy].[Fiscal Year].&amp;[2022].&amp;[Q3]" c="Q3">
                <p n="[GLFY Time].[Fiscal Year Hierarchy].[Fiscal Year].&amp;[2022]"/>
              </i>
              <i n="[GLFY Time].[Fiscal Year Hierarchy].[Fiscal Year].&amp;[2022].&amp;[Q4]" c="Q4">
                <p n="[GLFY Time].[Fiscal Year Hierarchy].[Fiscal Year].&amp;[2022]"/>
              </i>
              <i n="[GLFY Time].[Fiscal Year Hierarchy].[Fiscal Year].&amp;[2022].&amp;[Q99]" c="Q99">
                <p n="[GLFY Time].[Fiscal Year Hierarchy].[Fiscal Year].&amp;[2022]"/>
              </i>
              <i n="[GLFY Time].[Fiscal Year Hierarchy].[Fiscal Year].&amp;[2023].&amp;[Q1]" c="Q1">
                <p n="[GLFY Time].[Fiscal Year Hierarchy].[Fiscal Year].&amp;[2023]"/>
              </i>
              <i n="[GLFY Time].[Fiscal Year Hierarchy].[Fiscal Year].&amp;[2023].&amp;[Q2]" c="Q2">
                <p n="[GLFY Time].[Fiscal Year Hierarchy].[Fiscal Year].&amp;[2023]"/>
              </i>
              <i n="[GLFY Time].[Fiscal Year Hierarchy].[Fiscal Year].&amp;[2023].&amp;[Q3]" c="Q3">
                <p n="[GLFY Time].[Fiscal Year Hierarchy].[Fiscal Year].&amp;[2023]"/>
              </i>
              <i n="[GLFY Time].[Fiscal Year Hierarchy].[Fiscal Year].&amp;[2023].&amp;[Q4]" c="Q4">
                <p n="[GLFY Time].[Fiscal Year Hierarchy].[Fiscal Year].&amp;[2023]"/>
              </i>
              <i n="[GLFY Time].[Fiscal Year Hierarchy].[Fiscal Year].&amp;[2023].&amp;[Q99]" c="Q99">
                <p n="[GLFY Time].[Fiscal Year Hierarchy].[Fiscal Year].&amp;[2023]"/>
              </i>
              <i n="[GLFY Time].[Fiscal Year Hierarchy].[Fiscal Year].&amp;[2024].&amp;[Q1]" c="Q1">
                <p n="[GLFY Time].[Fiscal Year Hierarchy].[Fiscal Year].&amp;[2024]"/>
              </i>
              <i n="[GLFY Time].[Fiscal Year Hierarchy].[Fiscal Year].&amp;[2024].&amp;[Q2]" c="Q2">
                <p n="[GLFY Time].[Fiscal Year Hierarchy].[Fiscal Year].&amp;[2024]"/>
              </i>
              <i n="[GLFY Time].[Fiscal Year Hierarchy].[Fiscal Year].&amp;[2024].&amp;[Q3]" c="Q3">
                <p n="[GLFY Time].[Fiscal Year Hierarchy].[Fiscal Year].&amp;[2024]"/>
              </i>
              <i n="[GLFY Time].[Fiscal Year Hierarchy].[Fiscal Year].&amp;[2024].&amp;[Q4]" c="Q4">
                <p n="[GLFY Time].[Fiscal Year Hierarchy].[Fiscal Year].&amp;[2024]"/>
              </i>
              <i n="[GLFY Time].[Fiscal Year Hierarchy].[Fiscal Year].&amp;[2024].&amp;[Q99]" c="Q99">
                <p n="[GLFY Time].[Fiscal Year Hierarchy].[Fiscal Year].&amp;[2024]"/>
              </i>
              <i n="[GLFY Time].[Fiscal Year Hierarchy].[Fiscal Year].&amp;[2025].&amp;[Q1]" c="Q1">
                <p n="[GLFY Time].[Fiscal Year Hierarchy].[Fiscal Year].&amp;[2025]"/>
              </i>
              <i n="[GLFY Time].[Fiscal Year Hierarchy].[Fiscal Year].&amp;[2025].&amp;[Q2]" c="Q2">
                <p n="[GLFY Time].[Fiscal Year Hierarchy].[Fiscal Year].&amp;[2025]"/>
              </i>
              <i n="[GLFY Time].[Fiscal Year Hierarchy].[Fiscal Year].&amp;[2025].&amp;[Q3]" c="Q3">
                <p n="[GLFY Time].[Fiscal Year Hierarchy].[Fiscal Year].&amp;[2025]"/>
              </i>
              <i n="[GLFY Time].[Fiscal Year Hierarchy].[Fiscal Year].&amp;[2025].&amp;[Q4]" c="Q4">
                <p n="[GLFY Time].[Fiscal Year Hierarchy].[Fiscal Year].&amp;[2025]"/>
              </i>
              <i n="[GLFY Time].[Fiscal Year Hierarchy].[Fiscal Year].&amp;[2025].&amp;[Q99]" c="Q99">
                <p n="[GLFY Time].[Fiscal Year Hierarchy].[Fiscal Year].&amp;[2025]"/>
              </i>
              <i n="[GLFY Time].[Fiscal Year Hierarchy].[Fiscal Year].&amp;[2026].&amp;[Q1]" c="Q1">
                <p n="[GLFY Time].[Fiscal Year Hierarchy].[Fiscal Year].&amp;[2026]"/>
              </i>
              <i n="[GLFY Time].[Fiscal Year Hierarchy].[Fiscal Year].&amp;[2026].&amp;[Q2]" c="Q2">
                <p n="[GLFY Time].[Fiscal Year Hierarchy].[Fiscal Year].&amp;[2026]"/>
              </i>
              <i n="[GLFY Time].[Fiscal Year Hierarchy].[Fiscal Year].&amp;[2026].&amp;[Q3]" c="Q3">
                <p n="[GLFY Time].[Fiscal Year Hierarchy].[Fiscal Year].&amp;[2026]"/>
              </i>
              <i n="[GLFY Time].[Fiscal Year Hierarchy].[Fiscal Year].&amp;[2026].&amp;[Q4]" c="Q4">
                <p n="[GLFY Time].[Fiscal Year Hierarchy].[Fiscal Year].&amp;[2026]"/>
              </i>
              <i n="[GLFY Time].[Fiscal Year Hierarchy].[Fiscal Year].&amp;[2026].&amp;[Q99]" c="Q99">
                <p n="[GLFY Time].[Fiscal Year Hierarchy].[Fiscal Year].&amp;[2026]"/>
              </i>
              <i n="[GLFY Time].[Fiscal Year Hierarchy].[Fiscal Year].&amp;[2027].&amp;[Q1]" c="Q1">
                <p n="[GLFY Time].[Fiscal Year Hierarchy].[Fiscal Year].&amp;[2027]"/>
              </i>
              <i n="[GLFY Time].[Fiscal Year Hierarchy].[Fiscal Year].&amp;[2027].&amp;[Q2]" c="Q2">
                <p n="[GLFY Time].[Fiscal Year Hierarchy].[Fiscal Year].&amp;[2027]"/>
              </i>
              <i n="[GLFY Time].[Fiscal Year Hierarchy].[Fiscal Year].&amp;[2027].&amp;[Q3]" c="Q3">
                <p n="[GLFY Time].[Fiscal Year Hierarchy].[Fiscal Year].&amp;[2027]"/>
              </i>
              <i n="[GLFY Time].[Fiscal Year Hierarchy].[Fiscal Year].&amp;[2027].&amp;[Q4]" c="Q4">
                <p n="[GLFY Time].[Fiscal Year Hierarchy].[Fiscal Year].&amp;[2027]"/>
              </i>
              <i n="[GLFY Time].[Fiscal Year Hierarchy].[Fiscal Year].&amp;[2027].&amp;[Q99]" c="Q99">
                <p n="[GLFY Time].[Fiscal Year Hierarchy].[Fiscal Year].&amp;[2027]"/>
              </i>
              <i n="[GLFY Time].[Fiscal Year Hierarchy].[Fiscal Year].&amp;[2028].&amp;[Q1]" c="Q1">
                <p n="[GLFY Time].[Fiscal Year Hierarchy].[Fiscal Year].&amp;[2028]"/>
              </i>
              <i n="[GLFY Time].[Fiscal Year Hierarchy].[Fiscal Year].&amp;[2028].&amp;[Q2]" c="Q2">
                <p n="[GLFY Time].[Fiscal Year Hierarchy].[Fiscal Year].&amp;[2028]"/>
              </i>
              <i n="[GLFY Time].[Fiscal Year Hierarchy].[Fiscal Year].&amp;[2028].&amp;[Q3]" c="Q3">
                <p n="[GLFY Time].[Fiscal Year Hierarchy].[Fiscal Year].&amp;[2028]"/>
              </i>
              <i n="[GLFY Time].[Fiscal Year Hierarchy].[Fiscal Year].&amp;[2028].&amp;[Q4]" c="Q4">
                <p n="[GLFY Time].[Fiscal Year Hierarchy].[Fiscal Year].&amp;[2028]"/>
              </i>
              <i n="[GLFY Time].[Fiscal Year Hierarchy].[Fiscal Year].&amp;[2028].&amp;[Q99]" c="Q99">
                <p n="[GLFY Time].[Fiscal Year Hierarchy].[Fiscal Year].&amp;[2028]"/>
              </i>
              <i n="[GLFY Time].[Fiscal Year Hierarchy].[Fiscal Year].&amp;[2029].&amp;[Q1]" c="Q1">
                <p n="[GLFY Time].[Fiscal Year Hierarchy].[Fiscal Year].&amp;[2029]"/>
              </i>
              <i n="[GLFY Time].[Fiscal Year Hierarchy].[Fiscal Year].&amp;[2029].&amp;[Q2]" c="Q2">
                <p n="[GLFY Time].[Fiscal Year Hierarchy].[Fiscal Year].&amp;[2029]"/>
              </i>
              <i n="[GLFY Time].[Fiscal Year Hierarchy].[Fiscal Year].&amp;[2029].&amp;[Q3]" c="Q3">
                <p n="[GLFY Time].[Fiscal Year Hierarchy].[Fiscal Year].&amp;[2029]"/>
              </i>
              <i n="[GLFY Time].[Fiscal Year Hierarchy].[Fiscal Year].&amp;[2029].&amp;[Q4]" c="Q4">
                <p n="[GLFY Time].[Fiscal Year Hierarchy].[Fiscal Year].&amp;[2029]"/>
              </i>
              <i n="[GLFY Time].[Fiscal Year Hierarchy].[Fiscal Year].&amp;[2029].&amp;[Q99]" c="Q99">
                <p n="[GLFY Time].[Fiscal Year Hierarchy].[Fiscal Year].&amp;[2029]"/>
              </i>
              <i n="[GLFY Time].[Fiscal Year Hierarchy].[Fiscal Year].&amp;[2030].&amp;[Q1]" c="Q1">
                <p n="[GLFY Time].[Fiscal Year Hierarchy].[Fiscal Year].&amp;[2030]"/>
              </i>
              <i n="[GLFY Time].[Fiscal Year Hierarchy].[Fiscal Year].&amp;[2030].&amp;[Q2]" c="Q2">
                <p n="[GLFY Time].[Fiscal Year Hierarchy].[Fiscal Year].&amp;[2030]"/>
              </i>
              <i n="[GLFY Time].[Fiscal Year Hierarchy].[Fiscal Year].&amp;[2030].&amp;[Q3]" c="Q3">
                <p n="[GLFY Time].[Fiscal Year Hierarchy].[Fiscal Year].&amp;[2030]"/>
              </i>
              <i n="[GLFY Time].[Fiscal Year Hierarchy].[Fiscal Year].&amp;[2030].&amp;[Q4]" c="Q4">
                <p n="[GLFY Time].[Fiscal Year Hierarchy].[Fiscal Year].&amp;[2030]"/>
              </i>
              <i n="[GLFY Time].[Fiscal Year Hierarchy].[Fiscal Year].&amp;[2030].&amp;[Q99]" c="Q99">
                <p n="[GLFY Time].[Fiscal Year Hierarchy].[Fiscal Year].&amp;[2030]"/>
              </i>
              <i n="[GLFY Time].[Fiscal Year Hierarchy].[Fiscal Year].&amp;[2031].&amp;[Q1]" c="Q1">
                <p n="[GLFY Time].[Fiscal Year Hierarchy].[Fiscal Year].&amp;[2031]"/>
              </i>
              <i n="[GLFY Time].[Fiscal Year Hierarchy].[Fiscal Year].&amp;[2031].&amp;[Q2]" c="Q2">
                <p n="[GLFY Time].[Fiscal Year Hierarchy].[Fiscal Year].&amp;[2031]"/>
              </i>
              <i n="[GLFY Time].[Fiscal Year Hierarchy].[Fiscal Year].&amp;[2031].&amp;[Q3]" c="Q3">
                <p n="[GLFY Time].[Fiscal Year Hierarchy].[Fiscal Year].&amp;[2031]"/>
              </i>
              <i n="[GLFY Time].[Fiscal Year Hierarchy].[Fiscal Year].&amp;[2031].&amp;[Q4]" c="Q4">
                <p n="[GLFY Time].[Fiscal Year Hierarchy].[Fiscal Year].&amp;[2031]"/>
              </i>
              <i n="[GLFY Time].[Fiscal Year Hierarchy].[Fiscal Year].&amp;[2031].&amp;[Q99]" c="Q99">
                <p n="[GLFY Time].[Fiscal Year Hierarchy].[Fiscal Year].&amp;[2031]"/>
              </i>
              <i n="[GLFY Time].[Fiscal Year Hierarchy].[Fiscal Year].&amp;[2032].&amp;[Q1]" c="Q1">
                <p n="[GLFY Time].[Fiscal Year Hierarchy].[Fiscal Year].&amp;[2032]"/>
              </i>
              <i n="[GLFY Time].[Fiscal Year Hierarchy].[Fiscal Year].&amp;[2032].&amp;[Q2]" c="Q2">
                <p n="[GLFY Time].[Fiscal Year Hierarchy].[Fiscal Year].&amp;[2032]"/>
              </i>
              <i n="[GLFY Time].[Fiscal Year Hierarchy].[Fiscal Year].&amp;[2032].&amp;[Q3]" c="Q3">
                <p n="[GLFY Time].[Fiscal Year Hierarchy].[Fiscal Year].&amp;[2032]"/>
              </i>
              <i n="[GLFY Time].[Fiscal Year Hierarchy].[Fiscal Year].&amp;[2032].&amp;[Q4]" c="Q4">
                <p n="[GLFY Time].[Fiscal Year Hierarchy].[Fiscal Year].&amp;[2032]"/>
              </i>
              <i n="[GLFY Time].[Fiscal Year Hierarchy].[Fiscal Year].&amp;[2032].&amp;[Q99]" c="Q99">
                <p n="[GLFY Time].[Fiscal Year Hierarchy].[Fiscal Year].&amp;[2032]"/>
              </i>
              <i n="[GLFY Time].[Fiscal Year Hierarchy].[Fiscal Year].&amp;[2033].&amp;[Q1]" c="Q1">
                <p n="[GLFY Time].[Fiscal Year Hierarchy].[Fiscal Year].&amp;[2033]"/>
              </i>
              <i n="[GLFY Time].[Fiscal Year Hierarchy].[Fiscal Year].&amp;[2033].&amp;[Q2]" c="Q2">
                <p n="[GLFY Time].[Fiscal Year Hierarchy].[Fiscal Year].&amp;[2033]"/>
              </i>
              <i n="[GLFY Time].[Fiscal Year Hierarchy].[Fiscal Year].&amp;[2033].&amp;[Q3]" c="Q3">
                <p n="[GLFY Time].[Fiscal Year Hierarchy].[Fiscal Year].&amp;[2033]"/>
              </i>
              <i n="[GLFY Time].[Fiscal Year Hierarchy].[Fiscal Year].&amp;[2033].&amp;[Q4]" c="Q4">
                <p n="[GLFY Time].[Fiscal Year Hierarchy].[Fiscal Year].&amp;[2033]"/>
              </i>
              <i n="[GLFY Time].[Fiscal Year Hierarchy].[Fiscal Year].&amp;[2033].&amp;[Q99]" c="Q99">
                <p n="[GLFY Time].[Fiscal Year Hierarchy].[Fiscal Year].&amp;[2033]"/>
              </i>
              <i n="[GLFY Time].[Fiscal Year Hierarchy].[Fiscal Year].&amp;[2034].&amp;[Q1]" c="Q1">
                <p n="[GLFY Time].[Fiscal Year Hierarchy].[Fiscal Year].&amp;[2034]"/>
              </i>
              <i n="[GLFY Time].[Fiscal Year Hierarchy].[Fiscal Year].&amp;[2034].&amp;[Q2]" c="Q2">
                <p n="[GLFY Time].[Fiscal Year Hierarchy].[Fiscal Year].&amp;[2034]"/>
              </i>
              <i n="[GLFY Time].[Fiscal Year Hierarchy].[Fiscal Year].&amp;[2034].&amp;[Q3]" c="Q3">
                <p n="[GLFY Time].[Fiscal Year Hierarchy].[Fiscal Year].&amp;[2034]"/>
              </i>
              <i n="[GLFY Time].[Fiscal Year Hierarchy].[Fiscal Year].&amp;[2034].&amp;[Q4]" c="Q4">
                <p n="[GLFY Time].[Fiscal Year Hierarchy].[Fiscal Year].&amp;[2034]"/>
              </i>
              <i n="[GLFY Time].[Fiscal Year Hierarchy].[Fiscal Year].&amp;[2034].&amp;[Q99]" c="Q99">
                <p n="[GLFY Time].[Fiscal Year Hierarchy].[Fiscal Year].&amp;[2034]"/>
              </i>
              <i n="[GLFY Time].[Fiscal Year Hierarchy].[Fiscal Year].&amp;[2035].&amp;[Q1]" c="Q1">
                <p n="[GLFY Time].[Fiscal Year Hierarchy].[Fiscal Year].&amp;[2035]"/>
              </i>
              <i n="[GLFY Time].[Fiscal Year Hierarchy].[Fiscal Year].&amp;[2035].&amp;[Q2]" c="Q2">
                <p n="[GLFY Time].[Fiscal Year Hierarchy].[Fiscal Year].&amp;[2035]"/>
              </i>
              <i n="[GLFY Time].[Fiscal Year Hierarchy].[Fiscal Year].&amp;[2035].&amp;[Q3]" c="Q3">
                <p n="[GLFY Time].[Fiscal Year Hierarchy].[Fiscal Year].&amp;[2035]"/>
              </i>
              <i n="[GLFY Time].[Fiscal Year Hierarchy].[Fiscal Year].&amp;[2035].&amp;[Q4]" c="Q4">
                <p n="[GLFY Time].[Fiscal Year Hierarchy].[Fiscal Year].&amp;[2035]"/>
              </i>
              <i n="[GLFY Time].[Fiscal Year Hierarchy].[Fiscal Year].&amp;[2035].&amp;[Q99]" c="Q99">
                <p n="[GLFY Time].[Fiscal Year Hierarchy].[Fiscal Year].&amp;[2035]"/>
              </i>
              <i n="[GLFY Time].[Fiscal Year Hierarchy].[Fiscal Year].&amp;[2036].&amp;[Q1]" c="Q1">
                <p n="[GLFY Time].[Fiscal Year Hierarchy].[Fiscal Year].&amp;[2036]"/>
              </i>
              <i n="[GLFY Time].[Fiscal Year Hierarchy].[Fiscal Year].&amp;[2036].&amp;[Q2]" c="Q2">
                <p n="[GLFY Time].[Fiscal Year Hierarchy].[Fiscal Year].&amp;[2036]"/>
              </i>
              <i n="[GLFY Time].[Fiscal Year Hierarchy].[Fiscal Year].&amp;[2036].&amp;[Q3]" c="Q3">
                <p n="[GLFY Time].[Fiscal Year Hierarchy].[Fiscal Year].&amp;[2036]"/>
              </i>
              <i n="[GLFY Time].[Fiscal Year Hierarchy].[Fiscal Year].&amp;[2036].&amp;[Q4]" c="Q4">
                <p n="[GLFY Time].[Fiscal Year Hierarchy].[Fiscal Year].&amp;[2036]"/>
              </i>
              <i n="[GLFY Time].[Fiscal Year Hierarchy].[Fiscal Year].&amp;[2036].&amp;[Q99]" c="Q99">
                <p n="[GLFY Time].[Fiscal Year Hierarchy].[Fiscal Year].&amp;[2036]"/>
              </i>
              <i n="[GLFY Time].[Fiscal Year Hierarchy].[Fiscal Year].&amp;[2037].&amp;[Q1]" c="Q1">
                <p n="[GLFY Time].[Fiscal Year Hierarchy].[Fiscal Year].&amp;[2037]"/>
              </i>
              <i n="[GLFY Time].[Fiscal Year Hierarchy].[Fiscal Year].&amp;[2037].&amp;[Q2]" c="Q2">
                <p n="[GLFY Time].[Fiscal Year Hierarchy].[Fiscal Year].&amp;[2037]"/>
              </i>
              <i n="[GLFY Time].[Fiscal Year Hierarchy].[Fiscal Year].&amp;[2037].&amp;[Q3]" c="Q3">
                <p n="[GLFY Time].[Fiscal Year Hierarchy].[Fiscal Year].&amp;[2037]"/>
              </i>
              <i n="[GLFY Time].[Fiscal Year Hierarchy].[Fiscal Year].&amp;[2037].&amp;[Q4]" c="Q4">
                <p n="[GLFY Time].[Fiscal Year Hierarchy].[Fiscal Year].&amp;[2037]"/>
              </i>
              <i n="[GLFY Time].[Fiscal Year Hierarchy].[Fiscal Year].&amp;[2037].&amp;[Q99]" c="Q99">
                <p n="[GLFY Time].[Fiscal Year Hierarchy].[Fiscal Year].&amp;[2037]"/>
              </i>
            </range>
          </ranges>
        </level>
        <level uniqueName="[GLFY Time].[Fiscal Year Hierarchy].[Period]" sourceCaption="Period" count="346">
          <ranges>
            <range startItem="0">
              <i n="[GLFY Time].[Fiscal Year Hierarchy].[Fiscal Year].&amp;[1900].&amp;[Q0].&amp;[0]" c="P0">
                <p n="[GLFY Time].[Fiscal Year Hierarchy].[Fiscal Year].&amp;[1900].&amp;[Q0]"/>
                <p n="[GLFY Time].[Fiscal Year Hierarchy].[Fiscal Year].&amp;[1900]"/>
              </i>
              <i n="[GLFY Time].[Fiscal Year Hierarchy].[Fiscal Year].&amp;[2015].&amp;[Q1].&amp;[0]" c="P0">
                <p n="[GLFY Time].[Fiscal Year Hierarchy].[Fiscal Year].&amp;[2015].&amp;[Q1]"/>
                <p n="[GLFY Time].[Fiscal Year Hierarchy].[Fiscal Year].&amp;[2015]"/>
              </i>
              <i n="[GLFY Time].[Fiscal Year Hierarchy].[Fiscal Year].&amp;[2015].&amp;[Q1].&amp;[1]" c="P1">
                <p n="[GLFY Time].[Fiscal Year Hierarchy].[Fiscal Year].&amp;[2015].&amp;[Q1]"/>
                <p n="[GLFY Time].[Fiscal Year Hierarchy].[Fiscal Year].&amp;[2015]"/>
              </i>
              <i n="[GLFY Time].[Fiscal Year Hierarchy].[Fiscal Year].&amp;[2015].&amp;[Q1].&amp;[2]" c="P2">
                <p n="[GLFY Time].[Fiscal Year Hierarchy].[Fiscal Year].&amp;[2015].&amp;[Q1]"/>
                <p n="[GLFY Time].[Fiscal Year Hierarchy].[Fiscal Year].&amp;[2015]"/>
              </i>
              <i n="[GLFY Time].[Fiscal Year Hierarchy].[Fiscal Year].&amp;[2015].&amp;[Q1].&amp;[3]" c="P3">
                <p n="[GLFY Time].[Fiscal Year Hierarchy].[Fiscal Year].&amp;[2015].&amp;[Q1]"/>
                <p n="[GLFY Time].[Fiscal Year Hierarchy].[Fiscal Year].&amp;[2015]"/>
              </i>
              <i n="[GLFY Time].[Fiscal Year Hierarchy].[Fiscal Year].&amp;[2015].&amp;[Q2].&amp;[4]" c="P4">
                <p n="[GLFY Time].[Fiscal Year Hierarchy].[Fiscal Year].&amp;[2015].&amp;[Q2]"/>
                <p n="[GLFY Time].[Fiscal Year Hierarchy].[Fiscal Year].&amp;[2015]"/>
              </i>
              <i n="[GLFY Time].[Fiscal Year Hierarchy].[Fiscal Year].&amp;[2015].&amp;[Q2].&amp;[5]" c="P5">
                <p n="[GLFY Time].[Fiscal Year Hierarchy].[Fiscal Year].&amp;[2015].&amp;[Q2]"/>
                <p n="[GLFY Time].[Fiscal Year Hierarchy].[Fiscal Year].&amp;[2015]"/>
              </i>
              <i n="[GLFY Time].[Fiscal Year Hierarchy].[Fiscal Year].&amp;[2015].&amp;[Q2].&amp;[6]" c="P6">
                <p n="[GLFY Time].[Fiscal Year Hierarchy].[Fiscal Year].&amp;[2015].&amp;[Q2]"/>
                <p n="[GLFY Time].[Fiscal Year Hierarchy].[Fiscal Year].&amp;[2015]"/>
              </i>
              <i n="[GLFY Time].[Fiscal Year Hierarchy].[Fiscal Year].&amp;[2015].&amp;[Q3].&amp;[7]" c="P7">
                <p n="[GLFY Time].[Fiscal Year Hierarchy].[Fiscal Year].&amp;[2015].&amp;[Q3]"/>
                <p n="[GLFY Time].[Fiscal Year Hierarchy].[Fiscal Year].&amp;[2015]"/>
              </i>
              <i n="[GLFY Time].[Fiscal Year Hierarchy].[Fiscal Year].&amp;[2015].&amp;[Q3].&amp;[8]" c="P8">
                <p n="[GLFY Time].[Fiscal Year Hierarchy].[Fiscal Year].&amp;[2015].&amp;[Q3]"/>
                <p n="[GLFY Time].[Fiscal Year Hierarchy].[Fiscal Year].&amp;[2015]"/>
              </i>
              <i n="[GLFY Time].[Fiscal Year Hierarchy].[Fiscal Year].&amp;[2015].&amp;[Q3].&amp;[9]" c="P9">
                <p n="[GLFY Time].[Fiscal Year Hierarchy].[Fiscal Year].&amp;[2015].&amp;[Q3]"/>
                <p n="[GLFY Time].[Fiscal Year Hierarchy].[Fiscal Year].&amp;[2015]"/>
              </i>
              <i n="[GLFY Time].[Fiscal Year Hierarchy].[Fiscal Year].&amp;[2015].&amp;[Q4].&amp;[10]" c="P10">
                <p n="[GLFY Time].[Fiscal Year Hierarchy].[Fiscal Year].&amp;[2015].&amp;[Q4]"/>
                <p n="[GLFY Time].[Fiscal Year Hierarchy].[Fiscal Year].&amp;[2015]"/>
              </i>
              <i n="[GLFY Time].[Fiscal Year Hierarchy].[Fiscal Year].&amp;[2015].&amp;[Q4].&amp;[11]" c="P11">
                <p n="[GLFY Time].[Fiscal Year Hierarchy].[Fiscal Year].&amp;[2015].&amp;[Q4]"/>
                <p n="[GLFY Time].[Fiscal Year Hierarchy].[Fiscal Year].&amp;[2015]"/>
              </i>
              <i n="[GLFY Time].[Fiscal Year Hierarchy].[Fiscal Year].&amp;[2015].&amp;[Q4].&amp;[12]" c="P12">
                <p n="[GLFY Time].[Fiscal Year Hierarchy].[Fiscal Year].&amp;[2015].&amp;[Q4]"/>
                <p n="[GLFY Time].[Fiscal Year Hierarchy].[Fiscal Year].&amp;[2015]"/>
              </i>
              <i n="[GLFY Time].[Fiscal Year Hierarchy].[Fiscal Year].&amp;[2015].&amp;[Q4].&amp;[13]" c="P13">
                <p n="[GLFY Time].[Fiscal Year Hierarchy].[Fiscal Year].&amp;[2015].&amp;[Q4]"/>
                <p n="[GLFY Time].[Fiscal Year Hierarchy].[Fiscal Year].&amp;[2015]"/>
              </i>
              <i n="[GLFY Time].[Fiscal Year Hierarchy].[Fiscal Year].&amp;[2015].&amp;[Q99].&amp;[99]" c="P99">
                <p n="[GLFY Time].[Fiscal Year Hierarchy].[Fiscal Year].&amp;[2015].&amp;[Q99]"/>
                <p n="[GLFY Time].[Fiscal Year Hierarchy].[Fiscal Year].&amp;[2015]"/>
              </i>
              <i n="[GLFY Time].[Fiscal Year Hierarchy].[Fiscal Year].&amp;[2016].&amp;[Q1].&amp;[0]" c="P0">
                <p n="[GLFY Time].[Fiscal Year Hierarchy].[Fiscal Year].&amp;[2016].&amp;[Q1]"/>
                <p n="[GLFY Time].[Fiscal Year Hierarchy].[Fiscal Year].&amp;[2016]"/>
              </i>
              <i n="[GLFY Time].[Fiscal Year Hierarchy].[Fiscal Year].&amp;[2016].&amp;[Q1].&amp;[1]" c="P1">
                <p n="[GLFY Time].[Fiscal Year Hierarchy].[Fiscal Year].&amp;[2016].&amp;[Q1]"/>
                <p n="[GLFY Time].[Fiscal Year Hierarchy].[Fiscal Year].&amp;[2016]"/>
              </i>
              <i n="[GLFY Time].[Fiscal Year Hierarchy].[Fiscal Year].&amp;[2016].&amp;[Q1].&amp;[2]" c="P2">
                <p n="[GLFY Time].[Fiscal Year Hierarchy].[Fiscal Year].&amp;[2016].&amp;[Q1]"/>
                <p n="[GLFY Time].[Fiscal Year Hierarchy].[Fiscal Year].&amp;[2016]"/>
              </i>
              <i n="[GLFY Time].[Fiscal Year Hierarchy].[Fiscal Year].&amp;[2016].&amp;[Q1].&amp;[3]" c="P3">
                <p n="[GLFY Time].[Fiscal Year Hierarchy].[Fiscal Year].&amp;[2016].&amp;[Q1]"/>
                <p n="[GLFY Time].[Fiscal Year Hierarchy].[Fiscal Year].&amp;[2016]"/>
              </i>
              <i n="[GLFY Time].[Fiscal Year Hierarchy].[Fiscal Year].&amp;[2016].&amp;[Q2].&amp;[4]" c="P4">
                <p n="[GLFY Time].[Fiscal Year Hierarchy].[Fiscal Year].&amp;[2016].&amp;[Q2]"/>
                <p n="[GLFY Time].[Fiscal Year Hierarchy].[Fiscal Year].&amp;[2016]"/>
              </i>
              <i n="[GLFY Time].[Fiscal Year Hierarchy].[Fiscal Year].&amp;[2016].&amp;[Q2].&amp;[5]" c="P5">
                <p n="[GLFY Time].[Fiscal Year Hierarchy].[Fiscal Year].&amp;[2016].&amp;[Q2]"/>
                <p n="[GLFY Time].[Fiscal Year Hierarchy].[Fiscal Year].&amp;[2016]"/>
              </i>
              <i n="[GLFY Time].[Fiscal Year Hierarchy].[Fiscal Year].&amp;[2016].&amp;[Q2].&amp;[6]" c="P6">
                <p n="[GLFY Time].[Fiscal Year Hierarchy].[Fiscal Year].&amp;[2016].&amp;[Q2]"/>
                <p n="[GLFY Time].[Fiscal Year Hierarchy].[Fiscal Year].&amp;[2016]"/>
              </i>
              <i n="[GLFY Time].[Fiscal Year Hierarchy].[Fiscal Year].&amp;[2016].&amp;[Q3].&amp;[7]" c="P7">
                <p n="[GLFY Time].[Fiscal Year Hierarchy].[Fiscal Year].&amp;[2016].&amp;[Q3]"/>
                <p n="[GLFY Time].[Fiscal Year Hierarchy].[Fiscal Year].&amp;[2016]"/>
              </i>
              <i n="[GLFY Time].[Fiscal Year Hierarchy].[Fiscal Year].&amp;[2016].&amp;[Q3].&amp;[8]" c="P8">
                <p n="[GLFY Time].[Fiscal Year Hierarchy].[Fiscal Year].&amp;[2016].&amp;[Q3]"/>
                <p n="[GLFY Time].[Fiscal Year Hierarchy].[Fiscal Year].&amp;[2016]"/>
              </i>
              <i n="[GLFY Time].[Fiscal Year Hierarchy].[Fiscal Year].&amp;[2016].&amp;[Q3].&amp;[9]" c="P9">
                <p n="[GLFY Time].[Fiscal Year Hierarchy].[Fiscal Year].&amp;[2016].&amp;[Q3]"/>
                <p n="[GLFY Time].[Fiscal Year Hierarchy].[Fiscal Year].&amp;[2016]"/>
              </i>
              <i n="[GLFY Time].[Fiscal Year Hierarchy].[Fiscal Year].&amp;[2016].&amp;[Q4].&amp;[10]" c="P10">
                <p n="[GLFY Time].[Fiscal Year Hierarchy].[Fiscal Year].&amp;[2016].&amp;[Q4]"/>
                <p n="[GLFY Time].[Fiscal Year Hierarchy].[Fiscal Year].&amp;[2016]"/>
              </i>
              <i n="[GLFY Time].[Fiscal Year Hierarchy].[Fiscal Year].&amp;[2016].&amp;[Q4].&amp;[11]" c="P11">
                <p n="[GLFY Time].[Fiscal Year Hierarchy].[Fiscal Year].&amp;[2016].&amp;[Q4]"/>
                <p n="[GLFY Time].[Fiscal Year Hierarchy].[Fiscal Year].&amp;[2016]"/>
              </i>
              <i n="[GLFY Time].[Fiscal Year Hierarchy].[Fiscal Year].&amp;[2016].&amp;[Q4].&amp;[12]" c="P12">
                <p n="[GLFY Time].[Fiscal Year Hierarchy].[Fiscal Year].&amp;[2016].&amp;[Q4]"/>
                <p n="[GLFY Time].[Fiscal Year Hierarchy].[Fiscal Year].&amp;[2016]"/>
              </i>
              <i n="[GLFY Time].[Fiscal Year Hierarchy].[Fiscal Year].&amp;[2016].&amp;[Q4].&amp;[13]" c="P13">
                <p n="[GLFY Time].[Fiscal Year Hierarchy].[Fiscal Year].&amp;[2016].&amp;[Q4]"/>
                <p n="[GLFY Time].[Fiscal Year Hierarchy].[Fiscal Year].&amp;[2016]"/>
              </i>
              <i n="[GLFY Time].[Fiscal Year Hierarchy].[Fiscal Year].&amp;[2016].&amp;[Q99].&amp;[99]" c="P99">
                <p n="[GLFY Time].[Fiscal Year Hierarchy].[Fiscal Year].&amp;[2016].&amp;[Q99]"/>
                <p n="[GLFY Time].[Fiscal Year Hierarchy].[Fiscal Year].&amp;[2016]"/>
              </i>
              <i n="[GLFY Time].[Fiscal Year Hierarchy].[Fiscal Year].&amp;[2017].&amp;[Q1].&amp;[0]" c="P0">
                <p n="[GLFY Time].[Fiscal Year Hierarchy].[Fiscal Year].&amp;[2017].&amp;[Q1]"/>
                <p n="[GLFY Time].[Fiscal Year Hierarchy].[Fiscal Year].&amp;[2017]"/>
              </i>
              <i n="[GLFY Time].[Fiscal Year Hierarchy].[Fiscal Year].&amp;[2017].&amp;[Q1].&amp;[1]" c="P1">
                <p n="[GLFY Time].[Fiscal Year Hierarchy].[Fiscal Year].&amp;[2017].&amp;[Q1]"/>
                <p n="[GLFY Time].[Fiscal Year Hierarchy].[Fiscal Year].&amp;[2017]"/>
              </i>
              <i n="[GLFY Time].[Fiscal Year Hierarchy].[Fiscal Year].&amp;[2017].&amp;[Q1].&amp;[2]" c="P2">
                <p n="[GLFY Time].[Fiscal Year Hierarchy].[Fiscal Year].&amp;[2017].&amp;[Q1]"/>
                <p n="[GLFY Time].[Fiscal Year Hierarchy].[Fiscal Year].&amp;[2017]"/>
              </i>
              <i n="[GLFY Time].[Fiscal Year Hierarchy].[Fiscal Year].&amp;[2017].&amp;[Q1].&amp;[3]" c="P3">
                <p n="[GLFY Time].[Fiscal Year Hierarchy].[Fiscal Year].&amp;[2017].&amp;[Q1]"/>
                <p n="[GLFY Time].[Fiscal Year Hierarchy].[Fiscal Year].&amp;[2017]"/>
              </i>
              <i n="[GLFY Time].[Fiscal Year Hierarchy].[Fiscal Year].&amp;[2017].&amp;[Q2].&amp;[4]" c="P4">
                <p n="[GLFY Time].[Fiscal Year Hierarchy].[Fiscal Year].&amp;[2017].&amp;[Q2]"/>
                <p n="[GLFY Time].[Fiscal Year Hierarchy].[Fiscal Year].&amp;[2017]"/>
              </i>
              <i n="[GLFY Time].[Fiscal Year Hierarchy].[Fiscal Year].&amp;[2017].&amp;[Q2].&amp;[5]" c="P5">
                <p n="[GLFY Time].[Fiscal Year Hierarchy].[Fiscal Year].&amp;[2017].&amp;[Q2]"/>
                <p n="[GLFY Time].[Fiscal Year Hierarchy].[Fiscal Year].&amp;[2017]"/>
              </i>
              <i n="[GLFY Time].[Fiscal Year Hierarchy].[Fiscal Year].&amp;[2017].&amp;[Q2].&amp;[6]" c="P6">
                <p n="[GLFY Time].[Fiscal Year Hierarchy].[Fiscal Year].&amp;[2017].&amp;[Q2]"/>
                <p n="[GLFY Time].[Fiscal Year Hierarchy].[Fiscal Year].&amp;[2017]"/>
              </i>
              <i n="[GLFY Time].[Fiscal Year Hierarchy].[Fiscal Year].&amp;[2017].&amp;[Q3].&amp;[7]" c="P7">
                <p n="[GLFY Time].[Fiscal Year Hierarchy].[Fiscal Year].&amp;[2017].&amp;[Q3]"/>
                <p n="[GLFY Time].[Fiscal Year Hierarchy].[Fiscal Year].&amp;[2017]"/>
              </i>
              <i n="[GLFY Time].[Fiscal Year Hierarchy].[Fiscal Year].&amp;[2017].&amp;[Q3].&amp;[8]" c="P8">
                <p n="[GLFY Time].[Fiscal Year Hierarchy].[Fiscal Year].&amp;[2017].&amp;[Q3]"/>
                <p n="[GLFY Time].[Fiscal Year Hierarchy].[Fiscal Year].&amp;[2017]"/>
              </i>
              <i n="[GLFY Time].[Fiscal Year Hierarchy].[Fiscal Year].&amp;[2017].&amp;[Q3].&amp;[9]" c="P9">
                <p n="[GLFY Time].[Fiscal Year Hierarchy].[Fiscal Year].&amp;[2017].&amp;[Q3]"/>
                <p n="[GLFY Time].[Fiscal Year Hierarchy].[Fiscal Year].&amp;[2017]"/>
              </i>
              <i n="[GLFY Time].[Fiscal Year Hierarchy].[Fiscal Year].&amp;[2017].&amp;[Q4].&amp;[10]" c="P10">
                <p n="[GLFY Time].[Fiscal Year Hierarchy].[Fiscal Year].&amp;[2017].&amp;[Q4]"/>
                <p n="[GLFY Time].[Fiscal Year Hierarchy].[Fiscal Year].&amp;[2017]"/>
              </i>
              <i n="[GLFY Time].[Fiscal Year Hierarchy].[Fiscal Year].&amp;[2017].&amp;[Q4].&amp;[11]" c="P11">
                <p n="[GLFY Time].[Fiscal Year Hierarchy].[Fiscal Year].&amp;[2017].&amp;[Q4]"/>
                <p n="[GLFY Time].[Fiscal Year Hierarchy].[Fiscal Year].&amp;[2017]"/>
              </i>
              <i n="[GLFY Time].[Fiscal Year Hierarchy].[Fiscal Year].&amp;[2017].&amp;[Q4].&amp;[12]" c="P12">
                <p n="[GLFY Time].[Fiscal Year Hierarchy].[Fiscal Year].&amp;[2017].&amp;[Q4]"/>
                <p n="[GLFY Time].[Fiscal Year Hierarchy].[Fiscal Year].&amp;[2017]"/>
              </i>
              <i n="[GLFY Time].[Fiscal Year Hierarchy].[Fiscal Year].&amp;[2017].&amp;[Q4].&amp;[13]" c="P13">
                <p n="[GLFY Time].[Fiscal Year Hierarchy].[Fiscal Year].&amp;[2017].&amp;[Q4]"/>
                <p n="[GLFY Time].[Fiscal Year Hierarchy].[Fiscal Year].&amp;[2017]"/>
              </i>
              <i n="[GLFY Time].[Fiscal Year Hierarchy].[Fiscal Year].&amp;[2017].&amp;[Q99].&amp;[99]" c="P99">
                <p n="[GLFY Time].[Fiscal Year Hierarchy].[Fiscal Year].&amp;[2017].&amp;[Q99]"/>
                <p n="[GLFY Time].[Fiscal Year Hierarchy].[Fiscal Year].&amp;[2017]"/>
              </i>
              <i n="[GLFY Time].[Fiscal Year Hierarchy].[Fiscal Year].&amp;[2018].&amp;[Q1].&amp;[0]" c="P0">
                <p n="[GLFY Time].[Fiscal Year Hierarchy].[Fiscal Year].&amp;[2018].&amp;[Q1]"/>
                <p n="[GLFY Time].[Fiscal Year Hierarchy].[Fiscal Year].&amp;[2018]"/>
              </i>
              <i n="[GLFY Time].[Fiscal Year Hierarchy].[Fiscal Year].&amp;[2018].&amp;[Q1].&amp;[1]" c="P1">
                <p n="[GLFY Time].[Fiscal Year Hierarchy].[Fiscal Year].&amp;[2018].&amp;[Q1]"/>
                <p n="[GLFY Time].[Fiscal Year Hierarchy].[Fiscal Year].&amp;[2018]"/>
              </i>
              <i n="[GLFY Time].[Fiscal Year Hierarchy].[Fiscal Year].&amp;[2018].&amp;[Q1].&amp;[2]" c="P2">
                <p n="[GLFY Time].[Fiscal Year Hierarchy].[Fiscal Year].&amp;[2018].&amp;[Q1]"/>
                <p n="[GLFY Time].[Fiscal Year Hierarchy].[Fiscal Year].&amp;[2018]"/>
              </i>
              <i n="[GLFY Time].[Fiscal Year Hierarchy].[Fiscal Year].&amp;[2018].&amp;[Q1].&amp;[3]" c="P3">
                <p n="[GLFY Time].[Fiscal Year Hierarchy].[Fiscal Year].&amp;[2018].&amp;[Q1]"/>
                <p n="[GLFY Time].[Fiscal Year Hierarchy].[Fiscal Year].&amp;[2018]"/>
              </i>
              <i n="[GLFY Time].[Fiscal Year Hierarchy].[Fiscal Year].&amp;[2018].&amp;[Q2].&amp;[4]" c="P4">
                <p n="[GLFY Time].[Fiscal Year Hierarchy].[Fiscal Year].&amp;[2018].&amp;[Q2]"/>
                <p n="[GLFY Time].[Fiscal Year Hierarchy].[Fiscal Year].&amp;[2018]"/>
              </i>
              <i n="[GLFY Time].[Fiscal Year Hierarchy].[Fiscal Year].&amp;[2018].&amp;[Q2].&amp;[5]" c="P5">
                <p n="[GLFY Time].[Fiscal Year Hierarchy].[Fiscal Year].&amp;[2018].&amp;[Q2]"/>
                <p n="[GLFY Time].[Fiscal Year Hierarchy].[Fiscal Year].&amp;[2018]"/>
              </i>
              <i n="[GLFY Time].[Fiscal Year Hierarchy].[Fiscal Year].&amp;[2018].&amp;[Q2].&amp;[6]" c="P6">
                <p n="[GLFY Time].[Fiscal Year Hierarchy].[Fiscal Year].&amp;[2018].&amp;[Q2]"/>
                <p n="[GLFY Time].[Fiscal Year Hierarchy].[Fiscal Year].&amp;[2018]"/>
              </i>
              <i n="[GLFY Time].[Fiscal Year Hierarchy].[Fiscal Year].&amp;[2018].&amp;[Q3].&amp;[7]" c="P7">
                <p n="[GLFY Time].[Fiscal Year Hierarchy].[Fiscal Year].&amp;[2018].&amp;[Q3]"/>
                <p n="[GLFY Time].[Fiscal Year Hierarchy].[Fiscal Year].&amp;[2018]"/>
              </i>
              <i n="[GLFY Time].[Fiscal Year Hierarchy].[Fiscal Year].&amp;[2018].&amp;[Q3].&amp;[8]" c="P8">
                <p n="[GLFY Time].[Fiscal Year Hierarchy].[Fiscal Year].&amp;[2018].&amp;[Q3]"/>
                <p n="[GLFY Time].[Fiscal Year Hierarchy].[Fiscal Year].&amp;[2018]"/>
              </i>
              <i n="[GLFY Time].[Fiscal Year Hierarchy].[Fiscal Year].&amp;[2018].&amp;[Q3].&amp;[9]" c="P9">
                <p n="[GLFY Time].[Fiscal Year Hierarchy].[Fiscal Year].&amp;[2018].&amp;[Q3]"/>
                <p n="[GLFY Time].[Fiscal Year Hierarchy].[Fiscal Year].&amp;[2018]"/>
              </i>
              <i n="[GLFY Time].[Fiscal Year Hierarchy].[Fiscal Year].&amp;[2018].&amp;[Q4].&amp;[10]" c="P10">
                <p n="[GLFY Time].[Fiscal Year Hierarchy].[Fiscal Year].&amp;[2018].&amp;[Q4]"/>
                <p n="[GLFY Time].[Fiscal Year Hierarchy].[Fiscal Year].&amp;[2018]"/>
              </i>
              <i n="[GLFY Time].[Fiscal Year Hierarchy].[Fiscal Year].&amp;[2018].&amp;[Q4].&amp;[11]" c="P11">
                <p n="[GLFY Time].[Fiscal Year Hierarchy].[Fiscal Year].&amp;[2018].&amp;[Q4]"/>
                <p n="[GLFY Time].[Fiscal Year Hierarchy].[Fiscal Year].&amp;[2018]"/>
              </i>
              <i n="[GLFY Time].[Fiscal Year Hierarchy].[Fiscal Year].&amp;[2018].&amp;[Q4].&amp;[12]" c="P12">
                <p n="[GLFY Time].[Fiscal Year Hierarchy].[Fiscal Year].&amp;[2018].&amp;[Q4]"/>
                <p n="[GLFY Time].[Fiscal Year Hierarchy].[Fiscal Year].&amp;[2018]"/>
              </i>
              <i n="[GLFY Time].[Fiscal Year Hierarchy].[Fiscal Year].&amp;[2018].&amp;[Q4].&amp;[13]" c="P13">
                <p n="[GLFY Time].[Fiscal Year Hierarchy].[Fiscal Year].&amp;[2018].&amp;[Q4]"/>
                <p n="[GLFY Time].[Fiscal Year Hierarchy].[Fiscal Year].&amp;[2018]"/>
              </i>
              <i n="[GLFY Time].[Fiscal Year Hierarchy].[Fiscal Year].&amp;[2018].&amp;[Q99].&amp;[99]" c="P99">
                <p n="[GLFY Time].[Fiscal Year Hierarchy].[Fiscal Year].&amp;[2018].&amp;[Q99]"/>
                <p n="[GLFY Time].[Fiscal Year Hierarchy].[Fiscal Year].&amp;[2018]"/>
              </i>
              <i n="[GLFY Time].[Fiscal Year Hierarchy].[Fiscal Year].&amp;[2019].&amp;[Q1].&amp;[0]" c="P0">
                <p n="[GLFY Time].[Fiscal Year Hierarchy].[Fiscal Year].&amp;[2019].&amp;[Q1]"/>
                <p n="[GLFY Time].[Fiscal Year Hierarchy].[Fiscal Year].&amp;[2019]"/>
              </i>
              <i n="[GLFY Time].[Fiscal Year Hierarchy].[Fiscal Year].&amp;[2019].&amp;[Q1].&amp;[1]" c="P1">
                <p n="[GLFY Time].[Fiscal Year Hierarchy].[Fiscal Year].&amp;[2019].&amp;[Q1]"/>
                <p n="[GLFY Time].[Fiscal Year Hierarchy].[Fiscal Year].&amp;[2019]"/>
              </i>
              <i n="[GLFY Time].[Fiscal Year Hierarchy].[Fiscal Year].&amp;[2019].&amp;[Q1].&amp;[2]" c="P2">
                <p n="[GLFY Time].[Fiscal Year Hierarchy].[Fiscal Year].&amp;[2019].&amp;[Q1]"/>
                <p n="[GLFY Time].[Fiscal Year Hierarchy].[Fiscal Year].&amp;[2019]"/>
              </i>
              <i n="[GLFY Time].[Fiscal Year Hierarchy].[Fiscal Year].&amp;[2019].&amp;[Q1].&amp;[3]" c="P3">
                <p n="[GLFY Time].[Fiscal Year Hierarchy].[Fiscal Year].&amp;[2019].&amp;[Q1]"/>
                <p n="[GLFY Time].[Fiscal Year Hierarchy].[Fiscal Year].&amp;[2019]"/>
              </i>
              <i n="[GLFY Time].[Fiscal Year Hierarchy].[Fiscal Year].&amp;[2019].&amp;[Q2].&amp;[4]" c="P4">
                <p n="[GLFY Time].[Fiscal Year Hierarchy].[Fiscal Year].&amp;[2019].&amp;[Q2]"/>
                <p n="[GLFY Time].[Fiscal Year Hierarchy].[Fiscal Year].&amp;[2019]"/>
              </i>
              <i n="[GLFY Time].[Fiscal Year Hierarchy].[Fiscal Year].&amp;[2019].&amp;[Q2].&amp;[5]" c="P5">
                <p n="[GLFY Time].[Fiscal Year Hierarchy].[Fiscal Year].&amp;[2019].&amp;[Q2]"/>
                <p n="[GLFY Time].[Fiscal Year Hierarchy].[Fiscal Year].&amp;[2019]"/>
              </i>
              <i n="[GLFY Time].[Fiscal Year Hierarchy].[Fiscal Year].&amp;[2019].&amp;[Q2].&amp;[6]" c="P6">
                <p n="[GLFY Time].[Fiscal Year Hierarchy].[Fiscal Year].&amp;[2019].&amp;[Q2]"/>
                <p n="[GLFY Time].[Fiscal Year Hierarchy].[Fiscal Year].&amp;[2019]"/>
              </i>
              <i n="[GLFY Time].[Fiscal Year Hierarchy].[Fiscal Year].&amp;[2019].&amp;[Q3].&amp;[7]" c="P7">
                <p n="[GLFY Time].[Fiscal Year Hierarchy].[Fiscal Year].&amp;[2019].&amp;[Q3]"/>
                <p n="[GLFY Time].[Fiscal Year Hierarchy].[Fiscal Year].&amp;[2019]"/>
              </i>
              <i n="[GLFY Time].[Fiscal Year Hierarchy].[Fiscal Year].&amp;[2019].&amp;[Q3].&amp;[8]" c="P8">
                <p n="[GLFY Time].[Fiscal Year Hierarchy].[Fiscal Year].&amp;[2019].&amp;[Q3]"/>
                <p n="[GLFY Time].[Fiscal Year Hierarchy].[Fiscal Year].&amp;[2019]"/>
              </i>
              <i n="[GLFY Time].[Fiscal Year Hierarchy].[Fiscal Year].&amp;[2019].&amp;[Q3].&amp;[9]" c="P9">
                <p n="[GLFY Time].[Fiscal Year Hierarchy].[Fiscal Year].&amp;[2019].&amp;[Q3]"/>
                <p n="[GLFY Time].[Fiscal Year Hierarchy].[Fiscal Year].&amp;[2019]"/>
              </i>
              <i n="[GLFY Time].[Fiscal Year Hierarchy].[Fiscal Year].&amp;[2019].&amp;[Q4].&amp;[10]" c="P10">
                <p n="[GLFY Time].[Fiscal Year Hierarchy].[Fiscal Year].&amp;[2019].&amp;[Q4]"/>
                <p n="[GLFY Time].[Fiscal Year Hierarchy].[Fiscal Year].&amp;[2019]"/>
              </i>
              <i n="[GLFY Time].[Fiscal Year Hierarchy].[Fiscal Year].&amp;[2019].&amp;[Q4].&amp;[11]" c="P11">
                <p n="[GLFY Time].[Fiscal Year Hierarchy].[Fiscal Year].&amp;[2019].&amp;[Q4]"/>
                <p n="[GLFY Time].[Fiscal Year Hierarchy].[Fiscal Year].&amp;[2019]"/>
              </i>
              <i n="[GLFY Time].[Fiscal Year Hierarchy].[Fiscal Year].&amp;[2019].&amp;[Q4].&amp;[12]" c="P12">
                <p n="[GLFY Time].[Fiscal Year Hierarchy].[Fiscal Year].&amp;[2019].&amp;[Q4]"/>
                <p n="[GLFY Time].[Fiscal Year Hierarchy].[Fiscal Year].&amp;[2019]"/>
              </i>
              <i n="[GLFY Time].[Fiscal Year Hierarchy].[Fiscal Year].&amp;[2019].&amp;[Q4].&amp;[13]" c="P13">
                <p n="[GLFY Time].[Fiscal Year Hierarchy].[Fiscal Year].&amp;[2019].&amp;[Q4]"/>
                <p n="[GLFY Time].[Fiscal Year Hierarchy].[Fiscal Year].&amp;[2019]"/>
              </i>
              <i n="[GLFY Time].[Fiscal Year Hierarchy].[Fiscal Year].&amp;[2019].&amp;[Q99].&amp;[99]" c="P99">
                <p n="[GLFY Time].[Fiscal Year Hierarchy].[Fiscal Year].&amp;[2019].&amp;[Q99]"/>
                <p n="[GLFY Time].[Fiscal Year Hierarchy].[Fiscal Year].&amp;[2019]"/>
              </i>
              <i n="[GLFY Time].[Fiscal Year Hierarchy].[Fiscal Year].&amp;[2020].&amp;[Q1].&amp;[0]" c="P0">
                <p n="[GLFY Time].[Fiscal Year Hierarchy].[Fiscal Year].&amp;[2020].&amp;[Q1]"/>
                <p n="[GLFY Time].[Fiscal Year Hierarchy].[Fiscal Year].&amp;[2020]"/>
              </i>
              <i n="[GLFY Time].[Fiscal Year Hierarchy].[Fiscal Year].&amp;[2020].&amp;[Q1].&amp;[1]" c="P1">
                <p n="[GLFY Time].[Fiscal Year Hierarchy].[Fiscal Year].&amp;[2020].&amp;[Q1]"/>
                <p n="[GLFY Time].[Fiscal Year Hierarchy].[Fiscal Year].&amp;[2020]"/>
              </i>
              <i n="[GLFY Time].[Fiscal Year Hierarchy].[Fiscal Year].&amp;[2020].&amp;[Q1].&amp;[2]" c="P2">
                <p n="[GLFY Time].[Fiscal Year Hierarchy].[Fiscal Year].&amp;[2020].&amp;[Q1]"/>
                <p n="[GLFY Time].[Fiscal Year Hierarchy].[Fiscal Year].&amp;[2020]"/>
              </i>
              <i n="[GLFY Time].[Fiscal Year Hierarchy].[Fiscal Year].&amp;[2020].&amp;[Q1].&amp;[3]" c="P3">
                <p n="[GLFY Time].[Fiscal Year Hierarchy].[Fiscal Year].&amp;[2020].&amp;[Q1]"/>
                <p n="[GLFY Time].[Fiscal Year Hierarchy].[Fiscal Year].&amp;[2020]"/>
              </i>
              <i n="[GLFY Time].[Fiscal Year Hierarchy].[Fiscal Year].&amp;[2020].&amp;[Q2].&amp;[4]" c="P4">
                <p n="[GLFY Time].[Fiscal Year Hierarchy].[Fiscal Year].&amp;[2020].&amp;[Q2]"/>
                <p n="[GLFY Time].[Fiscal Year Hierarchy].[Fiscal Year].&amp;[2020]"/>
              </i>
              <i n="[GLFY Time].[Fiscal Year Hierarchy].[Fiscal Year].&amp;[2020].&amp;[Q2].&amp;[5]" c="P5">
                <p n="[GLFY Time].[Fiscal Year Hierarchy].[Fiscal Year].&amp;[2020].&amp;[Q2]"/>
                <p n="[GLFY Time].[Fiscal Year Hierarchy].[Fiscal Year].&amp;[2020]"/>
              </i>
              <i n="[GLFY Time].[Fiscal Year Hierarchy].[Fiscal Year].&amp;[2020].&amp;[Q2].&amp;[6]" c="P6">
                <p n="[GLFY Time].[Fiscal Year Hierarchy].[Fiscal Year].&amp;[2020].&amp;[Q2]"/>
                <p n="[GLFY Time].[Fiscal Year Hierarchy].[Fiscal Year].&amp;[2020]"/>
              </i>
              <i n="[GLFY Time].[Fiscal Year Hierarchy].[Fiscal Year].&amp;[2020].&amp;[Q3].&amp;[7]" c="P7">
                <p n="[GLFY Time].[Fiscal Year Hierarchy].[Fiscal Year].&amp;[2020].&amp;[Q3]"/>
                <p n="[GLFY Time].[Fiscal Year Hierarchy].[Fiscal Year].&amp;[2020]"/>
              </i>
              <i n="[GLFY Time].[Fiscal Year Hierarchy].[Fiscal Year].&amp;[2020].&amp;[Q3].&amp;[8]" c="P8">
                <p n="[GLFY Time].[Fiscal Year Hierarchy].[Fiscal Year].&amp;[2020].&amp;[Q3]"/>
                <p n="[GLFY Time].[Fiscal Year Hierarchy].[Fiscal Year].&amp;[2020]"/>
              </i>
              <i n="[GLFY Time].[Fiscal Year Hierarchy].[Fiscal Year].&amp;[2020].&amp;[Q3].&amp;[9]" c="P9">
                <p n="[GLFY Time].[Fiscal Year Hierarchy].[Fiscal Year].&amp;[2020].&amp;[Q3]"/>
                <p n="[GLFY Time].[Fiscal Year Hierarchy].[Fiscal Year].&amp;[2020]"/>
              </i>
              <i n="[GLFY Time].[Fiscal Year Hierarchy].[Fiscal Year].&amp;[2020].&amp;[Q4].&amp;[10]" c="P10">
                <p n="[GLFY Time].[Fiscal Year Hierarchy].[Fiscal Year].&amp;[2020].&amp;[Q4]"/>
                <p n="[GLFY Time].[Fiscal Year Hierarchy].[Fiscal Year].&amp;[2020]"/>
              </i>
              <i n="[GLFY Time].[Fiscal Year Hierarchy].[Fiscal Year].&amp;[2020].&amp;[Q4].&amp;[11]" c="P11">
                <p n="[GLFY Time].[Fiscal Year Hierarchy].[Fiscal Year].&amp;[2020].&amp;[Q4]"/>
                <p n="[GLFY Time].[Fiscal Year Hierarchy].[Fiscal Year].&amp;[2020]"/>
              </i>
              <i n="[GLFY Time].[Fiscal Year Hierarchy].[Fiscal Year].&amp;[2020].&amp;[Q4].&amp;[12]" c="P12">
                <p n="[GLFY Time].[Fiscal Year Hierarchy].[Fiscal Year].&amp;[2020].&amp;[Q4]"/>
                <p n="[GLFY Time].[Fiscal Year Hierarchy].[Fiscal Year].&amp;[2020]"/>
              </i>
              <i n="[GLFY Time].[Fiscal Year Hierarchy].[Fiscal Year].&amp;[2020].&amp;[Q4].&amp;[13]" c="P13">
                <p n="[GLFY Time].[Fiscal Year Hierarchy].[Fiscal Year].&amp;[2020].&amp;[Q4]"/>
                <p n="[GLFY Time].[Fiscal Year Hierarchy].[Fiscal Year].&amp;[2020]"/>
              </i>
              <i n="[GLFY Time].[Fiscal Year Hierarchy].[Fiscal Year].&amp;[2020].&amp;[Q99].&amp;[99]" c="P99">
                <p n="[GLFY Time].[Fiscal Year Hierarchy].[Fiscal Year].&amp;[2020].&amp;[Q99]"/>
                <p n="[GLFY Time].[Fiscal Year Hierarchy].[Fiscal Year].&amp;[2020]"/>
              </i>
              <i n="[GLFY Time].[Fiscal Year Hierarchy].[Fiscal Year].&amp;[2021].&amp;[Q1].&amp;[0]" c="P0">
                <p n="[GLFY Time].[Fiscal Year Hierarchy].[Fiscal Year].&amp;[2021].&amp;[Q1]"/>
                <p n="[GLFY Time].[Fiscal Year Hierarchy].[Fiscal Year].&amp;[2021]"/>
              </i>
              <i n="[GLFY Time].[Fiscal Year Hierarchy].[Fiscal Year].&amp;[2021].&amp;[Q1].&amp;[1]" c="P1">
                <p n="[GLFY Time].[Fiscal Year Hierarchy].[Fiscal Year].&amp;[2021].&amp;[Q1]"/>
                <p n="[GLFY Time].[Fiscal Year Hierarchy].[Fiscal Year].&amp;[2021]"/>
              </i>
              <i n="[GLFY Time].[Fiscal Year Hierarchy].[Fiscal Year].&amp;[2021].&amp;[Q1].&amp;[2]" c="P2">
                <p n="[GLFY Time].[Fiscal Year Hierarchy].[Fiscal Year].&amp;[2021].&amp;[Q1]"/>
                <p n="[GLFY Time].[Fiscal Year Hierarchy].[Fiscal Year].&amp;[2021]"/>
              </i>
              <i n="[GLFY Time].[Fiscal Year Hierarchy].[Fiscal Year].&amp;[2021].&amp;[Q1].&amp;[3]" c="P3">
                <p n="[GLFY Time].[Fiscal Year Hierarchy].[Fiscal Year].&amp;[2021].&amp;[Q1]"/>
                <p n="[GLFY Time].[Fiscal Year Hierarchy].[Fiscal Year].&amp;[2021]"/>
              </i>
              <i n="[GLFY Time].[Fiscal Year Hierarchy].[Fiscal Year].&amp;[2021].&amp;[Q2].&amp;[4]" c="P4">
                <p n="[GLFY Time].[Fiscal Year Hierarchy].[Fiscal Year].&amp;[2021].&amp;[Q2]"/>
                <p n="[GLFY Time].[Fiscal Year Hierarchy].[Fiscal Year].&amp;[2021]"/>
              </i>
              <i n="[GLFY Time].[Fiscal Year Hierarchy].[Fiscal Year].&amp;[2021].&amp;[Q2].&amp;[5]" c="P5">
                <p n="[GLFY Time].[Fiscal Year Hierarchy].[Fiscal Year].&amp;[2021].&amp;[Q2]"/>
                <p n="[GLFY Time].[Fiscal Year Hierarchy].[Fiscal Year].&amp;[2021]"/>
              </i>
              <i n="[GLFY Time].[Fiscal Year Hierarchy].[Fiscal Year].&amp;[2021].&amp;[Q2].&amp;[6]" c="P6">
                <p n="[GLFY Time].[Fiscal Year Hierarchy].[Fiscal Year].&amp;[2021].&amp;[Q2]"/>
                <p n="[GLFY Time].[Fiscal Year Hierarchy].[Fiscal Year].&amp;[2021]"/>
              </i>
              <i n="[GLFY Time].[Fiscal Year Hierarchy].[Fiscal Year].&amp;[2021].&amp;[Q3].&amp;[7]" c="P7">
                <p n="[GLFY Time].[Fiscal Year Hierarchy].[Fiscal Year].&amp;[2021].&amp;[Q3]"/>
                <p n="[GLFY Time].[Fiscal Year Hierarchy].[Fiscal Year].&amp;[2021]"/>
              </i>
              <i n="[GLFY Time].[Fiscal Year Hierarchy].[Fiscal Year].&amp;[2021].&amp;[Q3].&amp;[8]" c="P8">
                <p n="[GLFY Time].[Fiscal Year Hierarchy].[Fiscal Year].&amp;[2021].&amp;[Q3]"/>
                <p n="[GLFY Time].[Fiscal Year Hierarchy].[Fiscal Year].&amp;[2021]"/>
              </i>
              <i n="[GLFY Time].[Fiscal Year Hierarchy].[Fiscal Year].&amp;[2021].&amp;[Q3].&amp;[9]" c="P9">
                <p n="[GLFY Time].[Fiscal Year Hierarchy].[Fiscal Year].&amp;[2021].&amp;[Q3]"/>
                <p n="[GLFY Time].[Fiscal Year Hierarchy].[Fiscal Year].&amp;[2021]"/>
              </i>
              <i n="[GLFY Time].[Fiscal Year Hierarchy].[Fiscal Year].&amp;[2021].&amp;[Q4].&amp;[10]" c="P10">
                <p n="[GLFY Time].[Fiscal Year Hierarchy].[Fiscal Year].&amp;[2021].&amp;[Q4]"/>
                <p n="[GLFY Time].[Fiscal Year Hierarchy].[Fiscal Year].&amp;[2021]"/>
              </i>
              <i n="[GLFY Time].[Fiscal Year Hierarchy].[Fiscal Year].&amp;[2021].&amp;[Q4].&amp;[11]" c="P11">
                <p n="[GLFY Time].[Fiscal Year Hierarchy].[Fiscal Year].&amp;[2021].&amp;[Q4]"/>
                <p n="[GLFY Time].[Fiscal Year Hierarchy].[Fiscal Year].&amp;[2021]"/>
              </i>
              <i n="[GLFY Time].[Fiscal Year Hierarchy].[Fiscal Year].&amp;[2021].&amp;[Q4].&amp;[12]" c="P12">
                <p n="[GLFY Time].[Fiscal Year Hierarchy].[Fiscal Year].&amp;[2021].&amp;[Q4]"/>
                <p n="[GLFY Time].[Fiscal Year Hierarchy].[Fiscal Year].&amp;[2021]"/>
              </i>
              <i n="[GLFY Time].[Fiscal Year Hierarchy].[Fiscal Year].&amp;[2021].&amp;[Q4].&amp;[13]" c="P13">
                <p n="[GLFY Time].[Fiscal Year Hierarchy].[Fiscal Year].&amp;[2021].&amp;[Q4]"/>
                <p n="[GLFY Time].[Fiscal Year Hierarchy].[Fiscal Year].&amp;[2021]"/>
              </i>
              <i n="[GLFY Time].[Fiscal Year Hierarchy].[Fiscal Year].&amp;[2021].&amp;[Q99].&amp;[99]" c="P99">
                <p n="[GLFY Time].[Fiscal Year Hierarchy].[Fiscal Year].&amp;[2021].&amp;[Q99]"/>
                <p n="[GLFY Time].[Fiscal Year Hierarchy].[Fiscal Year].&amp;[2021]"/>
              </i>
              <i n="[GLFY Time].[Fiscal Year Hierarchy].[Fiscal Year].&amp;[2022].&amp;[Q1].&amp;[0]" c="P0">
                <p n="[GLFY Time].[Fiscal Year Hierarchy].[Fiscal Year].&amp;[2022].&amp;[Q1]"/>
                <p n="[GLFY Time].[Fiscal Year Hierarchy].[Fiscal Year].&amp;[2022]"/>
              </i>
              <i n="[GLFY Time].[Fiscal Year Hierarchy].[Fiscal Year].&amp;[2022].&amp;[Q1].&amp;[1]" c="P1">
                <p n="[GLFY Time].[Fiscal Year Hierarchy].[Fiscal Year].&amp;[2022].&amp;[Q1]"/>
                <p n="[GLFY Time].[Fiscal Year Hierarchy].[Fiscal Year].&amp;[2022]"/>
              </i>
              <i n="[GLFY Time].[Fiscal Year Hierarchy].[Fiscal Year].&amp;[2022].&amp;[Q1].&amp;[2]" c="P2">
                <p n="[GLFY Time].[Fiscal Year Hierarchy].[Fiscal Year].&amp;[2022].&amp;[Q1]"/>
                <p n="[GLFY Time].[Fiscal Year Hierarchy].[Fiscal Year].&amp;[2022]"/>
              </i>
              <i n="[GLFY Time].[Fiscal Year Hierarchy].[Fiscal Year].&amp;[2022].&amp;[Q1].&amp;[3]" c="P3">
                <p n="[GLFY Time].[Fiscal Year Hierarchy].[Fiscal Year].&amp;[2022].&amp;[Q1]"/>
                <p n="[GLFY Time].[Fiscal Year Hierarchy].[Fiscal Year].&amp;[2022]"/>
              </i>
              <i n="[GLFY Time].[Fiscal Year Hierarchy].[Fiscal Year].&amp;[2022].&amp;[Q2].&amp;[4]" c="P4">
                <p n="[GLFY Time].[Fiscal Year Hierarchy].[Fiscal Year].&amp;[2022].&amp;[Q2]"/>
                <p n="[GLFY Time].[Fiscal Year Hierarchy].[Fiscal Year].&amp;[2022]"/>
              </i>
              <i n="[GLFY Time].[Fiscal Year Hierarchy].[Fiscal Year].&amp;[2022].&amp;[Q2].&amp;[5]" c="P5">
                <p n="[GLFY Time].[Fiscal Year Hierarchy].[Fiscal Year].&amp;[2022].&amp;[Q2]"/>
                <p n="[GLFY Time].[Fiscal Year Hierarchy].[Fiscal Year].&amp;[2022]"/>
              </i>
              <i n="[GLFY Time].[Fiscal Year Hierarchy].[Fiscal Year].&amp;[2022].&amp;[Q2].&amp;[6]" c="P6">
                <p n="[GLFY Time].[Fiscal Year Hierarchy].[Fiscal Year].&amp;[2022].&amp;[Q2]"/>
                <p n="[GLFY Time].[Fiscal Year Hierarchy].[Fiscal Year].&amp;[2022]"/>
              </i>
              <i n="[GLFY Time].[Fiscal Year Hierarchy].[Fiscal Year].&amp;[2022].&amp;[Q3].&amp;[7]" c="P7">
                <p n="[GLFY Time].[Fiscal Year Hierarchy].[Fiscal Year].&amp;[2022].&amp;[Q3]"/>
                <p n="[GLFY Time].[Fiscal Year Hierarchy].[Fiscal Year].&amp;[2022]"/>
              </i>
              <i n="[GLFY Time].[Fiscal Year Hierarchy].[Fiscal Year].&amp;[2022].&amp;[Q3].&amp;[8]" c="P8">
                <p n="[GLFY Time].[Fiscal Year Hierarchy].[Fiscal Year].&amp;[2022].&amp;[Q3]"/>
                <p n="[GLFY Time].[Fiscal Year Hierarchy].[Fiscal Year].&amp;[2022]"/>
              </i>
              <i n="[GLFY Time].[Fiscal Year Hierarchy].[Fiscal Year].&amp;[2022].&amp;[Q3].&amp;[9]" c="P9">
                <p n="[GLFY Time].[Fiscal Year Hierarchy].[Fiscal Year].&amp;[2022].&amp;[Q3]"/>
                <p n="[GLFY Time].[Fiscal Year Hierarchy].[Fiscal Year].&amp;[2022]"/>
              </i>
              <i n="[GLFY Time].[Fiscal Year Hierarchy].[Fiscal Year].&amp;[2022].&amp;[Q4].&amp;[10]" c="P10">
                <p n="[GLFY Time].[Fiscal Year Hierarchy].[Fiscal Year].&amp;[2022].&amp;[Q4]"/>
                <p n="[GLFY Time].[Fiscal Year Hierarchy].[Fiscal Year].&amp;[2022]"/>
              </i>
              <i n="[GLFY Time].[Fiscal Year Hierarchy].[Fiscal Year].&amp;[2022].&amp;[Q4].&amp;[11]" c="P11">
                <p n="[GLFY Time].[Fiscal Year Hierarchy].[Fiscal Year].&amp;[2022].&amp;[Q4]"/>
                <p n="[GLFY Time].[Fiscal Year Hierarchy].[Fiscal Year].&amp;[2022]"/>
              </i>
              <i n="[GLFY Time].[Fiscal Year Hierarchy].[Fiscal Year].&amp;[2022].&amp;[Q4].&amp;[12]" c="P12">
                <p n="[GLFY Time].[Fiscal Year Hierarchy].[Fiscal Year].&amp;[2022].&amp;[Q4]"/>
                <p n="[GLFY Time].[Fiscal Year Hierarchy].[Fiscal Year].&amp;[2022]"/>
              </i>
              <i n="[GLFY Time].[Fiscal Year Hierarchy].[Fiscal Year].&amp;[2022].&amp;[Q4].&amp;[13]" c="P13">
                <p n="[GLFY Time].[Fiscal Year Hierarchy].[Fiscal Year].&amp;[2022].&amp;[Q4]"/>
                <p n="[GLFY Time].[Fiscal Year Hierarchy].[Fiscal Year].&amp;[2022]"/>
              </i>
              <i n="[GLFY Time].[Fiscal Year Hierarchy].[Fiscal Year].&amp;[2022].&amp;[Q99].&amp;[99]" c="P99">
                <p n="[GLFY Time].[Fiscal Year Hierarchy].[Fiscal Year].&amp;[2022].&amp;[Q99]"/>
                <p n="[GLFY Time].[Fiscal Year Hierarchy].[Fiscal Year].&amp;[2022]"/>
              </i>
              <i n="[GLFY Time].[Fiscal Year Hierarchy].[Fiscal Year].&amp;[2023].&amp;[Q1].&amp;[0]" c="P0">
                <p n="[GLFY Time].[Fiscal Year Hierarchy].[Fiscal Year].&amp;[2023].&amp;[Q1]"/>
                <p n="[GLFY Time].[Fiscal Year Hierarchy].[Fiscal Year].&amp;[2023]"/>
              </i>
              <i n="[GLFY Time].[Fiscal Year Hierarchy].[Fiscal Year].&amp;[2023].&amp;[Q1].&amp;[1]" c="P1">
                <p n="[GLFY Time].[Fiscal Year Hierarchy].[Fiscal Year].&amp;[2023].&amp;[Q1]"/>
                <p n="[GLFY Time].[Fiscal Year Hierarchy].[Fiscal Year].&amp;[2023]"/>
              </i>
              <i n="[GLFY Time].[Fiscal Year Hierarchy].[Fiscal Year].&amp;[2023].&amp;[Q1].&amp;[2]" c="P2">
                <p n="[GLFY Time].[Fiscal Year Hierarchy].[Fiscal Year].&amp;[2023].&amp;[Q1]"/>
                <p n="[GLFY Time].[Fiscal Year Hierarchy].[Fiscal Year].&amp;[2023]"/>
              </i>
              <i n="[GLFY Time].[Fiscal Year Hierarchy].[Fiscal Year].&amp;[2023].&amp;[Q1].&amp;[3]" c="P3">
                <p n="[GLFY Time].[Fiscal Year Hierarchy].[Fiscal Year].&amp;[2023].&amp;[Q1]"/>
                <p n="[GLFY Time].[Fiscal Year Hierarchy].[Fiscal Year].&amp;[2023]"/>
              </i>
              <i n="[GLFY Time].[Fiscal Year Hierarchy].[Fiscal Year].&amp;[2023].&amp;[Q2].&amp;[4]" c="P4">
                <p n="[GLFY Time].[Fiscal Year Hierarchy].[Fiscal Year].&amp;[2023].&amp;[Q2]"/>
                <p n="[GLFY Time].[Fiscal Year Hierarchy].[Fiscal Year].&amp;[2023]"/>
              </i>
              <i n="[GLFY Time].[Fiscal Year Hierarchy].[Fiscal Year].&amp;[2023].&amp;[Q2].&amp;[5]" c="P5">
                <p n="[GLFY Time].[Fiscal Year Hierarchy].[Fiscal Year].&amp;[2023].&amp;[Q2]"/>
                <p n="[GLFY Time].[Fiscal Year Hierarchy].[Fiscal Year].&amp;[2023]"/>
              </i>
              <i n="[GLFY Time].[Fiscal Year Hierarchy].[Fiscal Year].&amp;[2023].&amp;[Q2].&amp;[6]" c="P6">
                <p n="[GLFY Time].[Fiscal Year Hierarchy].[Fiscal Year].&amp;[2023].&amp;[Q2]"/>
                <p n="[GLFY Time].[Fiscal Year Hierarchy].[Fiscal Year].&amp;[2023]"/>
              </i>
              <i n="[GLFY Time].[Fiscal Year Hierarchy].[Fiscal Year].&amp;[2023].&amp;[Q3].&amp;[7]" c="P7">
                <p n="[GLFY Time].[Fiscal Year Hierarchy].[Fiscal Year].&amp;[2023].&amp;[Q3]"/>
                <p n="[GLFY Time].[Fiscal Year Hierarchy].[Fiscal Year].&amp;[2023]"/>
              </i>
              <i n="[GLFY Time].[Fiscal Year Hierarchy].[Fiscal Year].&amp;[2023].&amp;[Q3].&amp;[8]" c="P8">
                <p n="[GLFY Time].[Fiscal Year Hierarchy].[Fiscal Year].&amp;[2023].&amp;[Q3]"/>
                <p n="[GLFY Time].[Fiscal Year Hierarchy].[Fiscal Year].&amp;[2023]"/>
              </i>
              <i n="[GLFY Time].[Fiscal Year Hierarchy].[Fiscal Year].&amp;[2023].&amp;[Q3].&amp;[9]" c="P9">
                <p n="[GLFY Time].[Fiscal Year Hierarchy].[Fiscal Year].&amp;[2023].&amp;[Q3]"/>
                <p n="[GLFY Time].[Fiscal Year Hierarchy].[Fiscal Year].&amp;[2023]"/>
              </i>
              <i n="[GLFY Time].[Fiscal Year Hierarchy].[Fiscal Year].&amp;[2023].&amp;[Q4].&amp;[10]" c="P10">
                <p n="[GLFY Time].[Fiscal Year Hierarchy].[Fiscal Year].&amp;[2023].&amp;[Q4]"/>
                <p n="[GLFY Time].[Fiscal Year Hierarchy].[Fiscal Year].&amp;[2023]"/>
              </i>
              <i n="[GLFY Time].[Fiscal Year Hierarchy].[Fiscal Year].&amp;[2023].&amp;[Q4].&amp;[11]" c="P11">
                <p n="[GLFY Time].[Fiscal Year Hierarchy].[Fiscal Year].&amp;[2023].&amp;[Q4]"/>
                <p n="[GLFY Time].[Fiscal Year Hierarchy].[Fiscal Year].&amp;[2023]"/>
              </i>
              <i n="[GLFY Time].[Fiscal Year Hierarchy].[Fiscal Year].&amp;[2023].&amp;[Q4].&amp;[12]" c="P12">
                <p n="[GLFY Time].[Fiscal Year Hierarchy].[Fiscal Year].&amp;[2023].&amp;[Q4]"/>
                <p n="[GLFY Time].[Fiscal Year Hierarchy].[Fiscal Year].&amp;[2023]"/>
              </i>
              <i n="[GLFY Time].[Fiscal Year Hierarchy].[Fiscal Year].&amp;[2023].&amp;[Q4].&amp;[13]" c="P13">
                <p n="[GLFY Time].[Fiscal Year Hierarchy].[Fiscal Year].&amp;[2023].&amp;[Q4]"/>
                <p n="[GLFY Time].[Fiscal Year Hierarchy].[Fiscal Year].&amp;[2023]"/>
              </i>
              <i n="[GLFY Time].[Fiscal Year Hierarchy].[Fiscal Year].&amp;[2023].&amp;[Q99].&amp;[99]" c="P99">
                <p n="[GLFY Time].[Fiscal Year Hierarchy].[Fiscal Year].&amp;[2023].&amp;[Q99]"/>
                <p n="[GLFY Time].[Fiscal Year Hierarchy].[Fiscal Year].&amp;[2023]"/>
              </i>
              <i n="[GLFY Time].[Fiscal Year Hierarchy].[Fiscal Year].&amp;[2024].&amp;[Q1].&amp;[0]" c="P0">
                <p n="[GLFY Time].[Fiscal Year Hierarchy].[Fiscal Year].&amp;[2024].&amp;[Q1]"/>
                <p n="[GLFY Time].[Fiscal Year Hierarchy].[Fiscal Year].&amp;[2024]"/>
              </i>
              <i n="[GLFY Time].[Fiscal Year Hierarchy].[Fiscal Year].&amp;[2024].&amp;[Q1].&amp;[1]" c="P1">
                <p n="[GLFY Time].[Fiscal Year Hierarchy].[Fiscal Year].&amp;[2024].&amp;[Q1]"/>
                <p n="[GLFY Time].[Fiscal Year Hierarchy].[Fiscal Year].&amp;[2024]"/>
              </i>
              <i n="[GLFY Time].[Fiscal Year Hierarchy].[Fiscal Year].&amp;[2024].&amp;[Q1].&amp;[2]" c="P2">
                <p n="[GLFY Time].[Fiscal Year Hierarchy].[Fiscal Year].&amp;[2024].&amp;[Q1]"/>
                <p n="[GLFY Time].[Fiscal Year Hierarchy].[Fiscal Year].&amp;[2024]"/>
              </i>
              <i n="[GLFY Time].[Fiscal Year Hierarchy].[Fiscal Year].&amp;[2024].&amp;[Q1].&amp;[3]" c="P3">
                <p n="[GLFY Time].[Fiscal Year Hierarchy].[Fiscal Year].&amp;[2024].&amp;[Q1]"/>
                <p n="[GLFY Time].[Fiscal Year Hierarchy].[Fiscal Year].&amp;[2024]"/>
              </i>
              <i n="[GLFY Time].[Fiscal Year Hierarchy].[Fiscal Year].&amp;[2024].&amp;[Q2].&amp;[4]" c="P4">
                <p n="[GLFY Time].[Fiscal Year Hierarchy].[Fiscal Year].&amp;[2024].&amp;[Q2]"/>
                <p n="[GLFY Time].[Fiscal Year Hierarchy].[Fiscal Year].&amp;[2024]"/>
              </i>
              <i n="[GLFY Time].[Fiscal Year Hierarchy].[Fiscal Year].&amp;[2024].&amp;[Q2].&amp;[5]" c="P5">
                <p n="[GLFY Time].[Fiscal Year Hierarchy].[Fiscal Year].&amp;[2024].&amp;[Q2]"/>
                <p n="[GLFY Time].[Fiscal Year Hierarchy].[Fiscal Year].&amp;[2024]"/>
              </i>
              <i n="[GLFY Time].[Fiscal Year Hierarchy].[Fiscal Year].&amp;[2024].&amp;[Q2].&amp;[6]" c="P6">
                <p n="[GLFY Time].[Fiscal Year Hierarchy].[Fiscal Year].&amp;[2024].&amp;[Q2]"/>
                <p n="[GLFY Time].[Fiscal Year Hierarchy].[Fiscal Year].&amp;[2024]"/>
              </i>
              <i n="[GLFY Time].[Fiscal Year Hierarchy].[Fiscal Year].&amp;[2024].&amp;[Q3].&amp;[7]" c="P7">
                <p n="[GLFY Time].[Fiscal Year Hierarchy].[Fiscal Year].&amp;[2024].&amp;[Q3]"/>
                <p n="[GLFY Time].[Fiscal Year Hierarchy].[Fiscal Year].&amp;[2024]"/>
              </i>
              <i n="[GLFY Time].[Fiscal Year Hierarchy].[Fiscal Year].&amp;[2024].&amp;[Q3].&amp;[8]" c="P8">
                <p n="[GLFY Time].[Fiscal Year Hierarchy].[Fiscal Year].&amp;[2024].&amp;[Q3]"/>
                <p n="[GLFY Time].[Fiscal Year Hierarchy].[Fiscal Year].&amp;[2024]"/>
              </i>
              <i n="[GLFY Time].[Fiscal Year Hierarchy].[Fiscal Year].&amp;[2024].&amp;[Q3].&amp;[9]" c="P9">
                <p n="[GLFY Time].[Fiscal Year Hierarchy].[Fiscal Year].&amp;[2024].&amp;[Q3]"/>
                <p n="[GLFY Time].[Fiscal Year Hierarchy].[Fiscal Year].&amp;[2024]"/>
              </i>
              <i n="[GLFY Time].[Fiscal Year Hierarchy].[Fiscal Year].&amp;[2024].&amp;[Q4].&amp;[10]" c="P10">
                <p n="[GLFY Time].[Fiscal Year Hierarchy].[Fiscal Year].&amp;[2024].&amp;[Q4]"/>
                <p n="[GLFY Time].[Fiscal Year Hierarchy].[Fiscal Year].&amp;[2024]"/>
              </i>
              <i n="[GLFY Time].[Fiscal Year Hierarchy].[Fiscal Year].&amp;[2024].&amp;[Q4].&amp;[11]" c="P11">
                <p n="[GLFY Time].[Fiscal Year Hierarchy].[Fiscal Year].&amp;[2024].&amp;[Q4]"/>
                <p n="[GLFY Time].[Fiscal Year Hierarchy].[Fiscal Year].&amp;[2024]"/>
              </i>
              <i n="[GLFY Time].[Fiscal Year Hierarchy].[Fiscal Year].&amp;[2024].&amp;[Q4].&amp;[12]" c="P12">
                <p n="[GLFY Time].[Fiscal Year Hierarchy].[Fiscal Year].&amp;[2024].&amp;[Q4]"/>
                <p n="[GLFY Time].[Fiscal Year Hierarchy].[Fiscal Year].&amp;[2024]"/>
              </i>
              <i n="[GLFY Time].[Fiscal Year Hierarchy].[Fiscal Year].&amp;[2024].&amp;[Q4].&amp;[13]" c="P13">
                <p n="[GLFY Time].[Fiscal Year Hierarchy].[Fiscal Year].&amp;[2024].&amp;[Q4]"/>
                <p n="[GLFY Time].[Fiscal Year Hierarchy].[Fiscal Year].&amp;[2024]"/>
              </i>
              <i n="[GLFY Time].[Fiscal Year Hierarchy].[Fiscal Year].&amp;[2024].&amp;[Q99].&amp;[99]" c="P99">
                <p n="[GLFY Time].[Fiscal Year Hierarchy].[Fiscal Year].&amp;[2024].&amp;[Q99]"/>
                <p n="[GLFY Time].[Fiscal Year Hierarchy].[Fiscal Year].&amp;[2024]"/>
              </i>
              <i n="[GLFY Time].[Fiscal Year Hierarchy].[Fiscal Year].&amp;[2025].&amp;[Q1].&amp;[0]" c="P0">
                <p n="[GLFY Time].[Fiscal Year Hierarchy].[Fiscal Year].&amp;[2025].&amp;[Q1]"/>
                <p n="[GLFY Time].[Fiscal Year Hierarchy].[Fiscal Year].&amp;[2025]"/>
              </i>
              <i n="[GLFY Time].[Fiscal Year Hierarchy].[Fiscal Year].&amp;[2025].&amp;[Q1].&amp;[1]" c="P1">
                <p n="[GLFY Time].[Fiscal Year Hierarchy].[Fiscal Year].&amp;[2025].&amp;[Q1]"/>
                <p n="[GLFY Time].[Fiscal Year Hierarchy].[Fiscal Year].&amp;[2025]"/>
              </i>
              <i n="[GLFY Time].[Fiscal Year Hierarchy].[Fiscal Year].&amp;[2025].&amp;[Q1].&amp;[2]" c="P2">
                <p n="[GLFY Time].[Fiscal Year Hierarchy].[Fiscal Year].&amp;[2025].&amp;[Q1]"/>
                <p n="[GLFY Time].[Fiscal Year Hierarchy].[Fiscal Year].&amp;[2025]"/>
              </i>
              <i n="[GLFY Time].[Fiscal Year Hierarchy].[Fiscal Year].&amp;[2025].&amp;[Q1].&amp;[3]" c="P3">
                <p n="[GLFY Time].[Fiscal Year Hierarchy].[Fiscal Year].&amp;[2025].&amp;[Q1]"/>
                <p n="[GLFY Time].[Fiscal Year Hierarchy].[Fiscal Year].&amp;[2025]"/>
              </i>
              <i n="[GLFY Time].[Fiscal Year Hierarchy].[Fiscal Year].&amp;[2025].&amp;[Q2].&amp;[4]" c="P4">
                <p n="[GLFY Time].[Fiscal Year Hierarchy].[Fiscal Year].&amp;[2025].&amp;[Q2]"/>
                <p n="[GLFY Time].[Fiscal Year Hierarchy].[Fiscal Year].&amp;[2025]"/>
              </i>
              <i n="[GLFY Time].[Fiscal Year Hierarchy].[Fiscal Year].&amp;[2025].&amp;[Q2].&amp;[5]" c="P5">
                <p n="[GLFY Time].[Fiscal Year Hierarchy].[Fiscal Year].&amp;[2025].&amp;[Q2]"/>
                <p n="[GLFY Time].[Fiscal Year Hierarchy].[Fiscal Year].&amp;[2025]"/>
              </i>
              <i n="[GLFY Time].[Fiscal Year Hierarchy].[Fiscal Year].&amp;[2025].&amp;[Q2].&amp;[6]" c="P6">
                <p n="[GLFY Time].[Fiscal Year Hierarchy].[Fiscal Year].&amp;[2025].&amp;[Q2]"/>
                <p n="[GLFY Time].[Fiscal Year Hierarchy].[Fiscal Year].&amp;[2025]"/>
              </i>
              <i n="[GLFY Time].[Fiscal Year Hierarchy].[Fiscal Year].&amp;[2025].&amp;[Q3].&amp;[7]" c="P7">
                <p n="[GLFY Time].[Fiscal Year Hierarchy].[Fiscal Year].&amp;[2025].&amp;[Q3]"/>
                <p n="[GLFY Time].[Fiscal Year Hierarchy].[Fiscal Year].&amp;[2025]"/>
              </i>
              <i n="[GLFY Time].[Fiscal Year Hierarchy].[Fiscal Year].&amp;[2025].&amp;[Q3].&amp;[8]" c="P8">
                <p n="[GLFY Time].[Fiscal Year Hierarchy].[Fiscal Year].&amp;[2025].&amp;[Q3]"/>
                <p n="[GLFY Time].[Fiscal Year Hierarchy].[Fiscal Year].&amp;[2025]"/>
              </i>
              <i n="[GLFY Time].[Fiscal Year Hierarchy].[Fiscal Year].&amp;[2025].&amp;[Q3].&amp;[9]" c="P9">
                <p n="[GLFY Time].[Fiscal Year Hierarchy].[Fiscal Year].&amp;[2025].&amp;[Q3]"/>
                <p n="[GLFY Time].[Fiscal Year Hierarchy].[Fiscal Year].&amp;[2025]"/>
              </i>
              <i n="[GLFY Time].[Fiscal Year Hierarchy].[Fiscal Year].&amp;[2025].&amp;[Q4].&amp;[10]" c="P10">
                <p n="[GLFY Time].[Fiscal Year Hierarchy].[Fiscal Year].&amp;[2025].&amp;[Q4]"/>
                <p n="[GLFY Time].[Fiscal Year Hierarchy].[Fiscal Year].&amp;[2025]"/>
              </i>
              <i n="[GLFY Time].[Fiscal Year Hierarchy].[Fiscal Year].&amp;[2025].&amp;[Q4].&amp;[11]" c="P11">
                <p n="[GLFY Time].[Fiscal Year Hierarchy].[Fiscal Year].&amp;[2025].&amp;[Q4]"/>
                <p n="[GLFY Time].[Fiscal Year Hierarchy].[Fiscal Year].&amp;[2025]"/>
              </i>
              <i n="[GLFY Time].[Fiscal Year Hierarchy].[Fiscal Year].&amp;[2025].&amp;[Q4].&amp;[12]" c="P12">
                <p n="[GLFY Time].[Fiscal Year Hierarchy].[Fiscal Year].&amp;[2025].&amp;[Q4]"/>
                <p n="[GLFY Time].[Fiscal Year Hierarchy].[Fiscal Year].&amp;[2025]"/>
              </i>
              <i n="[GLFY Time].[Fiscal Year Hierarchy].[Fiscal Year].&amp;[2025].&amp;[Q4].&amp;[13]" c="P13">
                <p n="[GLFY Time].[Fiscal Year Hierarchy].[Fiscal Year].&amp;[2025].&amp;[Q4]"/>
                <p n="[GLFY Time].[Fiscal Year Hierarchy].[Fiscal Year].&amp;[2025]"/>
              </i>
              <i n="[GLFY Time].[Fiscal Year Hierarchy].[Fiscal Year].&amp;[2025].&amp;[Q99].&amp;[99]" c="P99">
                <p n="[GLFY Time].[Fiscal Year Hierarchy].[Fiscal Year].&amp;[2025].&amp;[Q99]"/>
                <p n="[GLFY Time].[Fiscal Year Hierarchy].[Fiscal Year].&amp;[2025]"/>
              </i>
              <i n="[GLFY Time].[Fiscal Year Hierarchy].[Fiscal Year].&amp;[2026].&amp;[Q1].&amp;[0]" c="P0">
                <p n="[GLFY Time].[Fiscal Year Hierarchy].[Fiscal Year].&amp;[2026].&amp;[Q1]"/>
                <p n="[GLFY Time].[Fiscal Year Hierarchy].[Fiscal Year].&amp;[2026]"/>
              </i>
              <i n="[GLFY Time].[Fiscal Year Hierarchy].[Fiscal Year].&amp;[2026].&amp;[Q1].&amp;[1]" c="P1">
                <p n="[GLFY Time].[Fiscal Year Hierarchy].[Fiscal Year].&amp;[2026].&amp;[Q1]"/>
                <p n="[GLFY Time].[Fiscal Year Hierarchy].[Fiscal Year].&amp;[2026]"/>
              </i>
              <i n="[GLFY Time].[Fiscal Year Hierarchy].[Fiscal Year].&amp;[2026].&amp;[Q1].&amp;[2]" c="P2">
                <p n="[GLFY Time].[Fiscal Year Hierarchy].[Fiscal Year].&amp;[2026].&amp;[Q1]"/>
                <p n="[GLFY Time].[Fiscal Year Hierarchy].[Fiscal Year].&amp;[2026]"/>
              </i>
              <i n="[GLFY Time].[Fiscal Year Hierarchy].[Fiscal Year].&amp;[2026].&amp;[Q1].&amp;[3]" c="P3">
                <p n="[GLFY Time].[Fiscal Year Hierarchy].[Fiscal Year].&amp;[2026].&amp;[Q1]"/>
                <p n="[GLFY Time].[Fiscal Year Hierarchy].[Fiscal Year].&amp;[2026]"/>
              </i>
              <i n="[GLFY Time].[Fiscal Year Hierarchy].[Fiscal Year].&amp;[2026].&amp;[Q2].&amp;[4]" c="P4">
                <p n="[GLFY Time].[Fiscal Year Hierarchy].[Fiscal Year].&amp;[2026].&amp;[Q2]"/>
                <p n="[GLFY Time].[Fiscal Year Hierarchy].[Fiscal Year].&amp;[2026]"/>
              </i>
              <i n="[GLFY Time].[Fiscal Year Hierarchy].[Fiscal Year].&amp;[2026].&amp;[Q2].&amp;[5]" c="P5">
                <p n="[GLFY Time].[Fiscal Year Hierarchy].[Fiscal Year].&amp;[2026].&amp;[Q2]"/>
                <p n="[GLFY Time].[Fiscal Year Hierarchy].[Fiscal Year].&amp;[2026]"/>
              </i>
              <i n="[GLFY Time].[Fiscal Year Hierarchy].[Fiscal Year].&amp;[2026].&amp;[Q2].&amp;[6]" c="P6">
                <p n="[GLFY Time].[Fiscal Year Hierarchy].[Fiscal Year].&amp;[2026].&amp;[Q2]"/>
                <p n="[GLFY Time].[Fiscal Year Hierarchy].[Fiscal Year].&amp;[2026]"/>
              </i>
              <i n="[GLFY Time].[Fiscal Year Hierarchy].[Fiscal Year].&amp;[2026].&amp;[Q3].&amp;[7]" c="P7">
                <p n="[GLFY Time].[Fiscal Year Hierarchy].[Fiscal Year].&amp;[2026].&amp;[Q3]"/>
                <p n="[GLFY Time].[Fiscal Year Hierarchy].[Fiscal Year].&amp;[2026]"/>
              </i>
              <i n="[GLFY Time].[Fiscal Year Hierarchy].[Fiscal Year].&amp;[2026].&amp;[Q3].&amp;[8]" c="P8">
                <p n="[GLFY Time].[Fiscal Year Hierarchy].[Fiscal Year].&amp;[2026].&amp;[Q3]"/>
                <p n="[GLFY Time].[Fiscal Year Hierarchy].[Fiscal Year].&amp;[2026]"/>
              </i>
              <i n="[GLFY Time].[Fiscal Year Hierarchy].[Fiscal Year].&amp;[2026].&amp;[Q3].&amp;[9]" c="P9">
                <p n="[GLFY Time].[Fiscal Year Hierarchy].[Fiscal Year].&amp;[2026].&amp;[Q3]"/>
                <p n="[GLFY Time].[Fiscal Year Hierarchy].[Fiscal Year].&amp;[2026]"/>
              </i>
              <i n="[GLFY Time].[Fiscal Year Hierarchy].[Fiscal Year].&amp;[2026].&amp;[Q4].&amp;[10]" c="P10">
                <p n="[GLFY Time].[Fiscal Year Hierarchy].[Fiscal Year].&amp;[2026].&amp;[Q4]"/>
                <p n="[GLFY Time].[Fiscal Year Hierarchy].[Fiscal Year].&amp;[2026]"/>
              </i>
              <i n="[GLFY Time].[Fiscal Year Hierarchy].[Fiscal Year].&amp;[2026].&amp;[Q4].&amp;[11]" c="P11">
                <p n="[GLFY Time].[Fiscal Year Hierarchy].[Fiscal Year].&amp;[2026].&amp;[Q4]"/>
                <p n="[GLFY Time].[Fiscal Year Hierarchy].[Fiscal Year].&amp;[2026]"/>
              </i>
              <i n="[GLFY Time].[Fiscal Year Hierarchy].[Fiscal Year].&amp;[2026].&amp;[Q4].&amp;[12]" c="P12">
                <p n="[GLFY Time].[Fiscal Year Hierarchy].[Fiscal Year].&amp;[2026].&amp;[Q4]"/>
                <p n="[GLFY Time].[Fiscal Year Hierarchy].[Fiscal Year].&amp;[2026]"/>
              </i>
              <i n="[GLFY Time].[Fiscal Year Hierarchy].[Fiscal Year].&amp;[2026].&amp;[Q4].&amp;[13]" c="P13">
                <p n="[GLFY Time].[Fiscal Year Hierarchy].[Fiscal Year].&amp;[2026].&amp;[Q4]"/>
                <p n="[GLFY Time].[Fiscal Year Hierarchy].[Fiscal Year].&amp;[2026]"/>
              </i>
              <i n="[GLFY Time].[Fiscal Year Hierarchy].[Fiscal Year].&amp;[2026].&amp;[Q99].&amp;[99]" c="P99">
                <p n="[GLFY Time].[Fiscal Year Hierarchy].[Fiscal Year].&amp;[2026].&amp;[Q99]"/>
                <p n="[GLFY Time].[Fiscal Year Hierarchy].[Fiscal Year].&amp;[2026]"/>
              </i>
              <i n="[GLFY Time].[Fiscal Year Hierarchy].[Fiscal Year].&amp;[2027].&amp;[Q1].&amp;[0]" c="P0">
                <p n="[GLFY Time].[Fiscal Year Hierarchy].[Fiscal Year].&amp;[2027].&amp;[Q1]"/>
                <p n="[GLFY Time].[Fiscal Year Hierarchy].[Fiscal Year].&amp;[2027]"/>
              </i>
              <i n="[GLFY Time].[Fiscal Year Hierarchy].[Fiscal Year].&amp;[2027].&amp;[Q1].&amp;[1]" c="P1">
                <p n="[GLFY Time].[Fiscal Year Hierarchy].[Fiscal Year].&amp;[2027].&amp;[Q1]"/>
                <p n="[GLFY Time].[Fiscal Year Hierarchy].[Fiscal Year].&amp;[2027]"/>
              </i>
              <i n="[GLFY Time].[Fiscal Year Hierarchy].[Fiscal Year].&amp;[2027].&amp;[Q1].&amp;[2]" c="P2">
                <p n="[GLFY Time].[Fiscal Year Hierarchy].[Fiscal Year].&amp;[2027].&amp;[Q1]"/>
                <p n="[GLFY Time].[Fiscal Year Hierarchy].[Fiscal Year].&amp;[2027]"/>
              </i>
              <i n="[GLFY Time].[Fiscal Year Hierarchy].[Fiscal Year].&amp;[2027].&amp;[Q1].&amp;[3]" c="P3">
                <p n="[GLFY Time].[Fiscal Year Hierarchy].[Fiscal Year].&amp;[2027].&amp;[Q1]"/>
                <p n="[GLFY Time].[Fiscal Year Hierarchy].[Fiscal Year].&amp;[2027]"/>
              </i>
              <i n="[GLFY Time].[Fiscal Year Hierarchy].[Fiscal Year].&amp;[2027].&amp;[Q2].&amp;[4]" c="P4">
                <p n="[GLFY Time].[Fiscal Year Hierarchy].[Fiscal Year].&amp;[2027].&amp;[Q2]"/>
                <p n="[GLFY Time].[Fiscal Year Hierarchy].[Fiscal Year].&amp;[2027]"/>
              </i>
              <i n="[GLFY Time].[Fiscal Year Hierarchy].[Fiscal Year].&amp;[2027].&amp;[Q2].&amp;[5]" c="P5">
                <p n="[GLFY Time].[Fiscal Year Hierarchy].[Fiscal Year].&amp;[2027].&amp;[Q2]"/>
                <p n="[GLFY Time].[Fiscal Year Hierarchy].[Fiscal Year].&amp;[2027]"/>
              </i>
              <i n="[GLFY Time].[Fiscal Year Hierarchy].[Fiscal Year].&amp;[2027].&amp;[Q2].&amp;[6]" c="P6">
                <p n="[GLFY Time].[Fiscal Year Hierarchy].[Fiscal Year].&amp;[2027].&amp;[Q2]"/>
                <p n="[GLFY Time].[Fiscal Year Hierarchy].[Fiscal Year].&amp;[2027]"/>
              </i>
              <i n="[GLFY Time].[Fiscal Year Hierarchy].[Fiscal Year].&amp;[2027].&amp;[Q3].&amp;[7]" c="P7">
                <p n="[GLFY Time].[Fiscal Year Hierarchy].[Fiscal Year].&amp;[2027].&amp;[Q3]"/>
                <p n="[GLFY Time].[Fiscal Year Hierarchy].[Fiscal Year].&amp;[2027]"/>
              </i>
              <i n="[GLFY Time].[Fiscal Year Hierarchy].[Fiscal Year].&amp;[2027].&amp;[Q3].&amp;[8]" c="P8">
                <p n="[GLFY Time].[Fiscal Year Hierarchy].[Fiscal Year].&amp;[2027].&amp;[Q3]"/>
                <p n="[GLFY Time].[Fiscal Year Hierarchy].[Fiscal Year].&amp;[2027]"/>
              </i>
              <i n="[GLFY Time].[Fiscal Year Hierarchy].[Fiscal Year].&amp;[2027].&amp;[Q3].&amp;[9]" c="P9">
                <p n="[GLFY Time].[Fiscal Year Hierarchy].[Fiscal Year].&amp;[2027].&amp;[Q3]"/>
                <p n="[GLFY Time].[Fiscal Year Hierarchy].[Fiscal Year].&amp;[2027]"/>
              </i>
              <i n="[GLFY Time].[Fiscal Year Hierarchy].[Fiscal Year].&amp;[2027].&amp;[Q4].&amp;[10]" c="P10">
                <p n="[GLFY Time].[Fiscal Year Hierarchy].[Fiscal Year].&amp;[2027].&amp;[Q4]"/>
                <p n="[GLFY Time].[Fiscal Year Hierarchy].[Fiscal Year].&amp;[2027]"/>
              </i>
              <i n="[GLFY Time].[Fiscal Year Hierarchy].[Fiscal Year].&amp;[2027].&amp;[Q4].&amp;[11]" c="P11">
                <p n="[GLFY Time].[Fiscal Year Hierarchy].[Fiscal Year].&amp;[2027].&amp;[Q4]"/>
                <p n="[GLFY Time].[Fiscal Year Hierarchy].[Fiscal Year].&amp;[2027]"/>
              </i>
              <i n="[GLFY Time].[Fiscal Year Hierarchy].[Fiscal Year].&amp;[2027].&amp;[Q4].&amp;[12]" c="P12">
                <p n="[GLFY Time].[Fiscal Year Hierarchy].[Fiscal Year].&amp;[2027].&amp;[Q4]"/>
                <p n="[GLFY Time].[Fiscal Year Hierarchy].[Fiscal Year].&amp;[2027]"/>
              </i>
              <i n="[GLFY Time].[Fiscal Year Hierarchy].[Fiscal Year].&amp;[2027].&amp;[Q4].&amp;[13]" c="P13">
                <p n="[GLFY Time].[Fiscal Year Hierarchy].[Fiscal Year].&amp;[2027].&amp;[Q4]"/>
                <p n="[GLFY Time].[Fiscal Year Hierarchy].[Fiscal Year].&amp;[2027]"/>
              </i>
              <i n="[GLFY Time].[Fiscal Year Hierarchy].[Fiscal Year].&amp;[2027].&amp;[Q99].&amp;[99]" c="P99">
                <p n="[GLFY Time].[Fiscal Year Hierarchy].[Fiscal Year].&amp;[2027].&amp;[Q99]"/>
                <p n="[GLFY Time].[Fiscal Year Hierarchy].[Fiscal Year].&amp;[2027]"/>
              </i>
              <i n="[GLFY Time].[Fiscal Year Hierarchy].[Fiscal Year].&amp;[2028].&amp;[Q1].&amp;[0]" c="P0">
                <p n="[GLFY Time].[Fiscal Year Hierarchy].[Fiscal Year].&amp;[2028].&amp;[Q1]"/>
                <p n="[GLFY Time].[Fiscal Year Hierarchy].[Fiscal Year].&amp;[2028]"/>
              </i>
              <i n="[GLFY Time].[Fiscal Year Hierarchy].[Fiscal Year].&amp;[2028].&amp;[Q1].&amp;[1]" c="P1">
                <p n="[GLFY Time].[Fiscal Year Hierarchy].[Fiscal Year].&amp;[2028].&amp;[Q1]"/>
                <p n="[GLFY Time].[Fiscal Year Hierarchy].[Fiscal Year].&amp;[2028]"/>
              </i>
              <i n="[GLFY Time].[Fiscal Year Hierarchy].[Fiscal Year].&amp;[2028].&amp;[Q1].&amp;[2]" c="P2">
                <p n="[GLFY Time].[Fiscal Year Hierarchy].[Fiscal Year].&amp;[2028].&amp;[Q1]"/>
                <p n="[GLFY Time].[Fiscal Year Hierarchy].[Fiscal Year].&amp;[2028]"/>
              </i>
              <i n="[GLFY Time].[Fiscal Year Hierarchy].[Fiscal Year].&amp;[2028].&amp;[Q1].&amp;[3]" c="P3">
                <p n="[GLFY Time].[Fiscal Year Hierarchy].[Fiscal Year].&amp;[2028].&amp;[Q1]"/>
                <p n="[GLFY Time].[Fiscal Year Hierarchy].[Fiscal Year].&amp;[2028]"/>
              </i>
              <i n="[GLFY Time].[Fiscal Year Hierarchy].[Fiscal Year].&amp;[2028].&amp;[Q2].&amp;[4]" c="P4">
                <p n="[GLFY Time].[Fiscal Year Hierarchy].[Fiscal Year].&amp;[2028].&amp;[Q2]"/>
                <p n="[GLFY Time].[Fiscal Year Hierarchy].[Fiscal Year].&amp;[2028]"/>
              </i>
              <i n="[GLFY Time].[Fiscal Year Hierarchy].[Fiscal Year].&amp;[2028].&amp;[Q2].&amp;[5]" c="P5">
                <p n="[GLFY Time].[Fiscal Year Hierarchy].[Fiscal Year].&amp;[2028].&amp;[Q2]"/>
                <p n="[GLFY Time].[Fiscal Year Hierarchy].[Fiscal Year].&amp;[2028]"/>
              </i>
              <i n="[GLFY Time].[Fiscal Year Hierarchy].[Fiscal Year].&amp;[2028].&amp;[Q2].&amp;[6]" c="P6">
                <p n="[GLFY Time].[Fiscal Year Hierarchy].[Fiscal Year].&amp;[2028].&amp;[Q2]"/>
                <p n="[GLFY Time].[Fiscal Year Hierarchy].[Fiscal Year].&amp;[2028]"/>
              </i>
              <i n="[GLFY Time].[Fiscal Year Hierarchy].[Fiscal Year].&amp;[2028].&amp;[Q3].&amp;[7]" c="P7">
                <p n="[GLFY Time].[Fiscal Year Hierarchy].[Fiscal Year].&amp;[2028].&amp;[Q3]"/>
                <p n="[GLFY Time].[Fiscal Year Hierarchy].[Fiscal Year].&amp;[2028]"/>
              </i>
              <i n="[GLFY Time].[Fiscal Year Hierarchy].[Fiscal Year].&amp;[2028].&amp;[Q3].&amp;[8]" c="P8">
                <p n="[GLFY Time].[Fiscal Year Hierarchy].[Fiscal Year].&amp;[2028].&amp;[Q3]"/>
                <p n="[GLFY Time].[Fiscal Year Hierarchy].[Fiscal Year].&amp;[2028]"/>
              </i>
              <i n="[GLFY Time].[Fiscal Year Hierarchy].[Fiscal Year].&amp;[2028].&amp;[Q3].&amp;[9]" c="P9">
                <p n="[GLFY Time].[Fiscal Year Hierarchy].[Fiscal Year].&amp;[2028].&amp;[Q3]"/>
                <p n="[GLFY Time].[Fiscal Year Hierarchy].[Fiscal Year].&amp;[2028]"/>
              </i>
              <i n="[GLFY Time].[Fiscal Year Hierarchy].[Fiscal Year].&amp;[2028].&amp;[Q4].&amp;[10]" c="P10">
                <p n="[GLFY Time].[Fiscal Year Hierarchy].[Fiscal Year].&amp;[2028].&amp;[Q4]"/>
                <p n="[GLFY Time].[Fiscal Year Hierarchy].[Fiscal Year].&amp;[2028]"/>
              </i>
              <i n="[GLFY Time].[Fiscal Year Hierarchy].[Fiscal Year].&amp;[2028].&amp;[Q4].&amp;[11]" c="P11">
                <p n="[GLFY Time].[Fiscal Year Hierarchy].[Fiscal Year].&amp;[2028].&amp;[Q4]"/>
                <p n="[GLFY Time].[Fiscal Year Hierarchy].[Fiscal Year].&amp;[2028]"/>
              </i>
              <i n="[GLFY Time].[Fiscal Year Hierarchy].[Fiscal Year].&amp;[2028].&amp;[Q4].&amp;[12]" c="P12">
                <p n="[GLFY Time].[Fiscal Year Hierarchy].[Fiscal Year].&amp;[2028].&amp;[Q4]"/>
                <p n="[GLFY Time].[Fiscal Year Hierarchy].[Fiscal Year].&amp;[2028]"/>
              </i>
              <i n="[GLFY Time].[Fiscal Year Hierarchy].[Fiscal Year].&amp;[2028].&amp;[Q4].&amp;[13]" c="P13">
                <p n="[GLFY Time].[Fiscal Year Hierarchy].[Fiscal Year].&amp;[2028].&amp;[Q4]"/>
                <p n="[GLFY Time].[Fiscal Year Hierarchy].[Fiscal Year].&amp;[2028]"/>
              </i>
              <i n="[GLFY Time].[Fiscal Year Hierarchy].[Fiscal Year].&amp;[2028].&amp;[Q99].&amp;[99]" c="P99">
                <p n="[GLFY Time].[Fiscal Year Hierarchy].[Fiscal Year].&amp;[2028].&amp;[Q99]"/>
                <p n="[GLFY Time].[Fiscal Year Hierarchy].[Fiscal Year].&amp;[2028]"/>
              </i>
              <i n="[GLFY Time].[Fiscal Year Hierarchy].[Fiscal Year].&amp;[2029].&amp;[Q1].&amp;[0]" c="P0">
                <p n="[GLFY Time].[Fiscal Year Hierarchy].[Fiscal Year].&amp;[2029].&amp;[Q1]"/>
                <p n="[GLFY Time].[Fiscal Year Hierarchy].[Fiscal Year].&amp;[2029]"/>
              </i>
              <i n="[GLFY Time].[Fiscal Year Hierarchy].[Fiscal Year].&amp;[2029].&amp;[Q1].&amp;[1]" c="P1">
                <p n="[GLFY Time].[Fiscal Year Hierarchy].[Fiscal Year].&amp;[2029].&amp;[Q1]"/>
                <p n="[GLFY Time].[Fiscal Year Hierarchy].[Fiscal Year].&amp;[2029]"/>
              </i>
              <i n="[GLFY Time].[Fiscal Year Hierarchy].[Fiscal Year].&amp;[2029].&amp;[Q1].&amp;[2]" c="P2">
                <p n="[GLFY Time].[Fiscal Year Hierarchy].[Fiscal Year].&amp;[2029].&amp;[Q1]"/>
                <p n="[GLFY Time].[Fiscal Year Hierarchy].[Fiscal Year].&amp;[2029]"/>
              </i>
              <i n="[GLFY Time].[Fiscal Year Hierarchy].[Fiscal Year].&amp;[2029].&amp;[Q1].&amp;[3]" c="P3">
                <p n="[GLFY Time].[Fiscal Year Hierarchy].[Fiscal Year].&amp;[2029].&amp;[Q1]"/>
                <p n="[GLFY Time].[Fiscal Year Hierarchy].[Fiscal Year].&amp;[2029]"/>
              </i>
              <i n="[GLFY Time].[Fiscal Year Hierarchy].[Fiscal Year].&amp;[2029].&amp;[Q2].&amp;[4]" c="P4">
                <p n="[GLFY Time].[Fiscal Year Hierarchy].[Fiscal Year].&amp;[2029].&amp;[Q2]"/>
                <p n="[GLFY Time].[Fiscal Year Hierarchy].[Fiscal Year].&amp;[2029]"/>
              </i>
              <i n="[GLFY Time].[Fiscal Year Hierarchy].[Fiscal Year].&amp;[2029].&amp;[Q2].&amp;[5]" c="P5">
                <p n="[GLFY Time].[Fiscal Year Hierarchy].[Fiscal Year].&amp;[2029].&amp;[Q2]"/>
                <p n="[GLFY Time].[Fiscal Year Hierarchy].[Fiscal Year].&amp;[2029]"/>
              </i>
              <i n="[GLFY Time].[Fiscal Year Hierarchy].[Fiscal Year].&amp;[2029].&amp;[Q2].&amp;[6]" c="P6">
                <p n="[GLFY Time].[Fiscal Year Hierarchy].[Fiscal Year].&amp;[2029].&amp;[Q2]"/>
                <p n="[GLFY Time].[Fiscal Year Hierarchy].[Fiscal Year].&amp;[2029]"/>
              </i>
              <i n="[GLFY Time].[Fiscal Year Hierarchy].[Fiscal Year].&amp;[2029].&amp;[Q3].&amp;[7]" c="P7">
                <p n="[GLFY Time].[Fiscal Year Hierarchy].[Fiscal Year].&amp;[2029].&amp;[Q3]"/>
                <p n="[GLFY Time].[Fiscal Year Hierarchy].[Fiscal Year].&amp;[2029]"/>
              </i>
              <i n="[GLFY Time].[Fiscal Year Hierarchy].[Fiscal Year].&amp;[2029].&amp;[Q3].&amp;[8]" c="P8">
                <p n="[GLFY Time].[Fiscal Year Hierarchy].[Fiscal Year].&amp;[2029].&amp;[Q3]"/>
                <p n="[GLFY Time].[Fiscal Year Hierarchy].[Fiscal Year].&amp;[2029]"/>
              </i>
              <i n="[GLFY Time].[Fiscal Year Hierarchy].[Fiscal Year].&amp;[2029].&amp;[Q3].&amp;[9]" c="P9">
                <p n="[GLFY Time].[Fiscal Year Hierarchy].[Fiscal Year].&amp;[2029].&amp;[Q3]"/>
                <p n="[GLFY Time].[Fiscal Year Hierarchy].[Fiscal Year].&amp;[2029]"/>
              </i>
              <i n="[GLFY Time].[Fiscal Year Hierarchy].[Fiscal Year].&amp;[2029].&amp;[Q4].&amp;[10]" c="P10">
                <p n="[GLFY Time].[Fiscal Year Hierarchy].[Fiscal Year].&amp;[2029].&amp;[Q4]"/>
                <p n="[GLFY Time].[Fiscal Year Hierarchy].[Fiscal Year].&amp;[2029]"/>
              </i>
              <i n="[GLFY Time].[Fiscal Year Hierarchy].[Fiscal Year].&amp;[2029].&amp;[Q4].&amp;[11]" c="P11">
                <p n="[GLFY Time].[Fiscal Year Hierarchy].[Fiscal Year].&amp;[2029].&amp;[Q4]"/>
                <p n="[GLFY Time].[Fiscal Year Hierarchy].[Fiscal Year].&amp;[2029]"/>
              </i>
              <i n="[GLFY Time].[Fiscal Year Hierarchy].[Fiscal Year].&amp;[2029].&amp;[Q4].&amp;[12]" c="P12">
                <p n="[GLFY Time].[Fiscal Year Hierarchy].[Fiscal Year].&amp;[2029].&amp;[Q4]"/>
                <p n="[GLFY Time].[Fiscal Year Hierarchy].[Fiscal Year].&amp;[2029]"/>
              </i>
              <i n="[GLFY Time].[Fiscal Year Hierarchy].[Fiscal Year].&amp;[2029].&amp;[Q4].&amp;[13]" c="P13">
                <p n="[GLFY Time].[Fiscal Year Hierarchy].[Fiscal Year].&amp;[2029].&amp;[Q4]"/>
                <p n="[GLFY Time].[Fiscal Year Hierarchy].[Fiscal Year].&amp;[2029]"/>
              </i>
              <i n="[GLFY Time].[Fiscal Year Hierarchy].[Fiscal Year].&amp;[2029].&amp;[Q99].&amp;[99]" c="P99">
                <p n="[GLFY Time].[Fiscal Year Hierarchy].[Fiscal Year].&amp;[2029].&amp;[Q99]"/>
                <p n="[GLFY Time].[Fiscal Year Hierarchy].[Fiscal Year].&amp;[2029]"/>
              </i>
              <i n="[GLFY Time].[Fiscal Year Hierarchy].[Fiscal Year].&amp;[2030].&amp;[Q1].&amp;[0]" c="P0">
                <p n="[GLFY Time].[Fiscal Year Hierarchy].[Fiscal Year].&amp;[2030].&amp;[Q1]"/>
                <p n="[GLFY Time].[Fiscal Year Hierarchy].[Fiscal Year].&amp;[2030]"/>
              </i>
              <i n="[GLFY Time].[Fiscal Year Hierarchy].[Fiscal Year].&amp;[2030].&amp;[Q1].&amp;[1]" c="P1">
                <p n="[GLFY Time].[Fiscal Year Hierarchy].[Fiscal Year].&amp;[2030].&amp;[Q1]"/>
                <p n="[GLFY Time].[Fiscal Year Hierarchy].[Fiscal Year].&amp;[2030]"/>
              </i>
              <i n="[GLFY Time].[Fiscal Year Hierarchy].[Fiscal Year].&amp;[2030].&amp;[Q1].&amp;[2]" c="P2">
                <p n="[GLFY Time].[Fiscal Year Hierarchy].[Fiscal Year].&amp;[2030].&amp;[Q1]"/>
                <p n="[GLFY Time].[Fiscal Year Hierarchy].[Fiscal Year].&amp;[2030]"/>
              </i>
              <i n="[GLFY Time].[Fiscal Year Hierarchy].[Fiscal Year].&amp;[2030].&amp;[Q1].&amp;[3]" c="P3">
                <p n="[GLFY Time].[Fiscal Year Hierarchy].[Fiscal Year].&amp;[2030].&amp;[Q1]"/>
                <p n="[GLFY Time].[Fiscal Year Hierarchy].[Fiscal Year].&amp;[2030]"/>
              </i>
              <i n="[GLFY Time].[Fiscal Year Hierarchy].[Fiscal Year].&amp;[2030].&amp;[Q2].&amp;[4]" c="P4">
                <p n="[GLFY Time].[Fiscal Year Hierarchy].[Fiscal Year].&amp;[2030].&amp;[Q2]"/>
                <p n="[GLFY Time].[Fiscal Year Hierarchy].[Fiscal Year].&amp;[2030]"/>
              </i>
              <i n="[GLFY Time].[Fiscal Year Hierarchy].[Fiscal Year].&amp;[2030].&amp;[Q2].&amp;[5]" c="P5">
                <p n="[GLFY Time].[Fiscal Year Hierarchy].[Fiscal Year].&amp;[2030].&amp;[Q2]"/>
                <p n="[GLFY Time].[Fiscal Year Hierarchy].[Fiscal Year].&amp;[2030]"/>
              </i>
              <i n="[GLFY Time].[Fiscal Year Hierarchy].[Fiscal Year].&amp;[2030].&amp;[Q2].&amp;[6]" c="P6">
                <p n="[GLFY Time].[Fiscal Year Hierarchy].[Fiscal Year].&amp;[2030].&amp;[Q2]"/>
                <p n="[GLFY Time].[Fiscal Year Hierarchy].[Fiscal Year].&amp;[2030]"/>
              </i>
              <i n="[GLFY Time].[Fiscal Year Hierarchy].[Fiscal Year].&amp;[2030].&amp;[Q3].&amp;[7]" c="P7">
                <p n="[GLFY Time].[Fiscal Year Hierarchy].[Fiscal Year].&amp;[2030].&amp;[Q3]"/>
                <p n="[GLFY Time].[Fiscal Year Hierarchy].[Fiscal Year].&amp;[2030]"/>
              </i>
              <i n="[GLFY Time].[Fiscal Year Hierarchy].[Fiscal Year].&amp;[2030].&amp;[Q3].&amp;[8]" c="P8">
                <p n="[GLFY Time].[Fiscal Year Hierarchy].[Fiscal Year].&amp;[2030].&amp;[Q3]"/>
                <p n="[GLFY Time].[Fiscal Year Hierarchy].[Fiscal Year].&amp;[2030]"/>
              </i>
              <i n="[GLFY Time].[Fiscal Year Hierarchy].[Fiscal Year].&amp;[2030].&amp;[Q3].&amp;[9]" c="P9">
                <p n="[GLFY Time].[Fiscal Year Hierarchy].[Fiscal Year].&amp;[2030].&amp;[Q3]"/>
                <p n="[GLFY Time].[Fiscal Year Hierarchy].[Fiscal Year].&amp;[2030]"/>
              </i>
              <i n="[GLFY Time].[Fiscal Year Hierarchy].[Fiscal Year].&amp;[2030].&amp;[Q4].&amp;[10]" c="P10">
                <p n="[GLFY Time].[Fiscal Year Hierarchy].[Fiscal Year].&amp;[2030].&amp;[Q4]"/>
                <p n="[GLFY Time].[Fiscal Year Hierarchy].[Fiscal Year].&amp;[2030]"/>
              </i>
              <i n="[GLFY Time].[Fiscal Year Hierarchy].[Fiscal Year].&amp;[2030].&amp;[Q4].&amp;[11]" c="P11">
                <p n="[GLFY Time].[Fiscal Year Hierarchy].[Fiscal Year].&amp;[2030].&amp;[Q4]"/>
                <p n="[GLFY Time].[Fiscal Year Hierarchy].[Fiscal Year].&amp;[2030]"/>
              </i>
              <i n="[GLFY Time].[Fiscal Year Hierarchy].[Fiscal Year].&amp;[2030].&amp;[Q4].&amp;[12]" c="P12">
                <p n="[GLFY Time].[Fiscal Year Hierarchy].[Fiscal Year].&amp;[2030].&amp;[Q4]"/>
                <p n="[GLFY Time].[Fiscal Year Hierarchy].[Fiscal Year].&amp;[2030]"/>
              </i>
              <i n="[GLFY Time].[Fiscal Year Hierarchy].[Fiscal Year].&amp;[2030].&amp;[Q4].&amp;[13]" c="P13">
                <p n="[GLFY Time].[Fiscal Year Hierarchy].[Fiscal Year].&amp;[2030].&amp;[Q4]"/>
                <p n="[GLFY Time].[Fiscal Year Hierarchy].[Fiscal Year].&amp;[2030]"/>
              </i>
              <i n="[GLFY Time].[Fiscal Year Hierarchy].[Fiscal Year].&amp;[2030].&amp;[Q99].&amp;[99]" c="P99">
                <p n="[GLFY Time].[Fiscal Year Hierarchy].[Fiscal Year].&amp;[2030].&amp;[Q99]"/>
                <p n="[GLFY Time].[Fiscal Year Hierarchy].[Fiscal Year].&amp;[2030]"/>
              </i>
              <i n="[GLFY Time].[Fiscal Year Hierarchy].[Fiscal Year].&amp;[2031].&amp;[Q1].&amp;[0]" c="P0">
                <p n="[GLFY Time].[Fiscal Year Hierarchy].[Fiscal Year].&amp;[2031].&amp;[Q1]"/>
                <p n="[GLFY Time].[Fiscal Year Hierarchy].[Fiscal Year].&amp;[2031]"/>
              </i>
              <i n="[GLFY Time].[Fiscal Year Hierarchy].[Fiscal Year].&amp;[2031].&amp;[Q1].&amp;[1]" c="P1">
                <p n="[GLFY Time].[Fiscal Year Hierarchy].[Fiscal Year].&amp;[2031].&amp;[Q1]"/>
                <p n="[GLFY Time].[Fiscal Year Hierarchy].[Fiscal Year].&amp;[2031]"/>
              </i>
              <i n="[GLFY Time].[Fiscal Year Hierarchy].[Fiscal Year].&amp;[2031].&amp;[Q1].&amp;[2]" c="P2">
                <p n="[GLFY Time].[Fiscal Year Hierarchy].[Fiscal Year].&amp;[2031].&amp;[Q1]"/>
                <p n="[GLFY Time].[Fiscal Year Hierarchy].[Fiscal Year].&amp;[2031]"/>
              </i>
              <i n="[GLFY Time].[Fiscal Year Hierarchy].[Fiscal Year].&amp;[2031].&amp;[Q1].&amp;[3]" c="P3">
                <p n="[GLFY Time].[Fiscal Year Hierarchy].[Fiscal Year].&amp;[2031].&amp;[Q1]"/>
                <p n="[GLFY Time].[Fiscal Year Hierarchy].[Fiscal Year].&amp;[2031]"/>
              </i>
              <i n="[GLFY Time].[Fiscal Year Hierarchy].[Fiscal Year].&amp;[2031].&amp;[Q2].&amp;[4]" c="P4">
                <p n="[GLFY Time].[Fiscal Year Hierarchy].[Fiscal Year].&amp;[2031].&amp;[Q2]"/>
                <p n="[GLFY Time].[Fiscal Year Hierarchy].[Fiscal Year].&amp;[2031]"/>
              </i>
              <i n="[GLFY Time].[Fiscal Year Hierarchy].[Fiscal Year].&amp;[2031].&amp;[Q2].&amp;[5]" c="P5">
                <p n="[GLFY Time].[Fiscal Year Hierarchy].[Fiscal Year].&amp;[2031].&amp;[Q2]"/>
                <p n="[GLFY Time].[Fiscal Year Hierarchy].[Fiscal Year].&amp;[2031]"/>
              </i>
              <i n="[GLFY Time].[Fiscal Year Hierarchy].[Fiscal Year].&amp;[2031].&amp;[Q2].&amp;[6]" c="P6">
                <p n="[GLFY Time].[Fiscal Year Hierarchy].[Fiscal Year].&amp;[2031].&amp;[Q2]"/>
                <p n="[GLFY Time].[Fiscal Year Hierarchy].[Fiscal Year].&amp;[2031]"/>
              </i>
              <i n="[GLFY Time].[Fiscal Year Hierarchy].[Fiscal Year].&amp;[2031].&amp;[Q3].&amp;[7]" c="P7">
                <p n="[GLFY Time].[Fiscal Year Hierarchy].[Fiscal Year].&amp;[2031].&amp;[Q3]"/>
                <p n="[GLFY Time].[Fiscal Year Hierarchy].[Fiscal Year].&amp;[2031]"/>
              </i>
              <i n="[GLFY Time].[Fiscal Year Hierarchy].[Fiscal Year].&amp;[2031].&amp;[Q3].&amp;[8]" c="P8">
                <p n="[GLFY Time].[Fiscal Year Hierarchy].[Fiscal Year].&amp;[2031].&amp;[Q3]"/>
                <p n="[GLFY Time].[Fiscal Year Hierarchy].[Fiscal Year].&amp;[2031]"/>
              </i>
              <i n="[GLFY Time].[Fiscal Year Hierarchy].[Fiscal Year].&amp;[2031].&amp;[Q3].&amp;[9]" c="P9">
                <p n="[GLFY Time].[Fiscal Year Hierarchy].[Fiscal Year].&amp;[2031].&amp;[Q3]"/>
                <p n="[GLFY Time].[Fiscal Year Hierarchy].[Fiscal Year].&amp;[2031]"/>
              </i>
              <i n="[GLFY Time].[Fiscal Year Hierarchy].[Fiscal Year].&amp;[2031].&amp;[Q4].&amp;[10]" c="P10">
                <p n="[GLFY Time].[Fiscal Year Hierarchy].[Fiscal Year].&amp;[2031].&amp;[Q4]"/>
                <p n="[GLFY Time].[Fiscal Year Hierarchy].[Fiscal Year].&amp;[2031]"/>
              </i>
              <i n="[GLFY Time].[Fiscal Year Hierarchy].[Fiscal Year].&amp;[2031].&amp;[Q4].&amp;[11]" c="P11">
                <p n="[GLFY Time].[Fiscal Year Hierarchy].[Fiscal Year].&amp;[2031].&amp;[Q4]"/>
                <p n="[GLFY Time].[Fiscal Year Hierarchy].[Fiscal Year].&amp;[2031]"/>
              </i>
              <i n="[GLFY Time].[Fiscal Year Hierarchy].[Fiscal Year].&amp;[2031].&amp;[Q4].&amp;[12]" c="P12">
                <p n="[GLFY Time].[Fiscal Year Hierarchy].[Fiscal Year].&amp;[2031].&amp;[Q4]"/>
                <p n="[GLFY Time].[Fiscal Year Hierarchy].[Fiscal Year].&amp;[2031]"/>
              </i>
              <i n="[GLFY Time].[Fiscal Year Hierarchy].[Fiscal Year].&amp;[2031].&amp;[Q4].&amp;[13]" c="P13">
                <p n="[GLFY Time].[Fiscal Year Hierarchy].[Fiscal Year].&amp;[2031].&amp;[Q4]"/>
                <p n="[GLFY Time].[Fiscal Year Hierarchy].[Fiscal Year].&amp;[2031]"/>
              </i>
              <i n="[GLFY Time].[Fiscal Year Hierarchy].[Fiscal Year].&amp;[2031].&amp;[Q99].&amp;[99]" c="P99">
                <p n="[GLFY Time].[Fiscal Year Hierarchy].[Fiscal Year].&amp;[2031].&amp;[Q99]"/>
                <p n="[GLFY Time].[Fiscal Year Hierarchy].[Fiscal Year].&amp;[2031]"/>
              </i>
              <i n="[GLFY Time].[Fiscal Year Hierarchy].[Fiscal Year].&amp;[2032].&amp;[Q1].&amp;[0]" c="P0">
                <p n="[GLFY Time].[Fiscal Year Hierarchy].[Fiscal Year].&amp;[2032].&amp;[Q1]"/>
                <p n="[GLFY Time].[Fiscal Year Hierarchy].[Fiscal Year].&amp;[2032]"/>
              </i>
              <i n="[GLFY Time].[Fiscal Year Hierarchy].[Fiscal Year].&amp;[2032].&amp;[Q1].&amp;[1]" c="P1">
                <p n="[GLFY Time].[Fiscal Year Hierarchy].[Fiscal Year].&amp;[2032].&amp;[Q1]"/>
                <p n="[GLFY Time].[Fiscal Year Hierarchy].[Fiscal Year].&amp;[2032]"/>
              </i>
              <i n="[GLFY Time].[Fiscal Year Hierarchy].[Fiscal Year].&amp;[2032].&amp;[Q1].&amp;[2]" c="P2">
                <p n="[GLFY Time].[Fiscal Year Hierarchy].[Fiscal Year].&amp;[2032].&amp;[Q1]"/>
                <p n="[GLFY Time].[Fiscal Year Hierarchy].[Fiscal Year].&amp;[2032]"/>
              </i>
              <i n="[GLFY Time].[Fiscal Year Hierarchy].[Fiscal Year].&amp;[2032].&amp;[Q1].&amp;[3]" c="P3">
                <p n="[GLFY Time].[Fiscal Year Hierarchy].[Fiscal Year].&amp;[2032].&amp;[Q1]"/>
                <p n="[GLFY Time].[Fiscal Year Hierarchy].[Fiscal Year].&amp;[2032]"/>
              </i>
              <i n="[GLFY Time].[Fiscal Year Hierarchy].[Fiscal Year].&amp;[2032].&amp;[Q2].&amp;[4]" c="P4">
                <p n="[GLFY Time].[Fiscal Year Hierarchy].[Fiscal Year].&amp;[2032].&amp;[Q2]"/>
                <p n="[GLFY Time].[Fiscal Year Hierarchy].[Fiscal Year].&amp;[2032]"/>
              </i>
              <i n="[GLFY Time].[Fiscal Year Hierarchy].[Fiscal Year].&amp;[2032].&amp;[Q2].&amp;[5]" c="P5">
                <p n="[GLFY Time].[Fiscal Year Hierarchy].[Fiscal Year].&amp;[2032].&amp;[Q2]"/>
                <p n="[GLFY Time].[Fiscal Year Hierarchy].[Fiscal Year].&amp;[2032]"/>
              </i>
              <i n="[GLFY Time].[Fiscal Year Hierarchy].[Fiscal Year].&amp;[2032].&amp;[Q2].&amp;[6]" c="P6">
                <p n="[GLFY Time].[Fiscal Year Hierarchy].[Fiscal Year].&amp;[2032].&amp;[Q2]"/>
                <p n="[GLFY Time].[Fiscal Year Hierarchy].[Fiscal Year].&amp;[2032]"/>
              </i>
              <i n="[GLFY Time].[Fiscal Year Hierarchy].[Fiscal Year].&amp;[2032].&amp;[Q3].&amp;[7]" c="P7">
                <p n="[GLFY Time].[Fiscal Year Hierarchy].[Fiscal Year].&amp;[2032].&amp;[Q3]"/>
                <p n="[GLFY Time].[Fiscal Year Hierarchy].[Fiscal Year].&amp;[2032]"/>
              </i>
              <i n="[GLFY Time].[Fiscal Year Hierarchy].[Fiscal Year].&amp;[2032].&amp;[Q3].&amp;[8]" c="P8">
                <p n="[GLFY Time].[Fiscal Year Hierarchy].[Fiscal Year].&amp;[2032].&amp;[Q3]"/>
                <p n="[GLFY Time].[Fiscal Year Hierarchy].[Fiscal Year].&amp;[2032]"/>
              </i>
              <i n="[GLFY Time].[Fiscal Year Hierarchy].[Fiscal Year].&amp;[2032].&amp;[Q3].&amp;[9]" c="P9">
                <p n="[GLFY Time].[Fiscal Year Hierarchy].[Fiscal Year].&amp;[2032].&amp;[Q3]"/>
                <p n="[GLFY Time].[Fiscal Year Hierarchy].[Fiscal Year].&amp;[2032]"/>
              </i>
              <i n="[GLFY Time].[Fiscal Year Hierarchy].[Fiscal Year].&amp;[2032].&amp;[Q4].&amp;[10]" c="P10">
                <p n="[GLFY Time].[Fiscal Year Hierarchy].[Fiscal Year].&amp;[2032].&amp;[Q4]"/>
                <p n="[GLFY Time].[Fiscal Year Hierarchy].[Fiscal Year].&amp;[2032]"/>
              </i>
              <i n="[GLFY Time].[Fiscal Year Hierarchy].[Fiscal Year].&amp;[2032].&amp;[Q4].&amp;[11]" c="P11">
                <p n="[GLFY Time].[Fiscal Year Hierarchy].[Fiscal Year].&amp;[2032].&amp;[Q4]"/>
                <p n="[GLFY Time].[Fiscal Year Hierarchy].[Fiscal Year].&amp;[2032]"/>
              </i>
              <i n="[GLFY Time].[Fiscal Year Hierarchy].[Fiscal Year].&amp;[2032].&amp;[Q4].&amp;[12]" c="P12">
                <p n="[GLFY Time].[Fiscal Year Hierarchy].[Fiscal Year].&amp;[2032].&amp;[Q4]"/>
                <p n="[GLFY Time].[Fiscal Year Hierarchy].[Fiscal Year].&amp;[2032]"/>
              </i>
              <i n="[GLFY Time].[Fiscal Year Hierarchy].[Fiscal Year].&amp;[2032].&amp;[Q4].&amp;[13]" c="P13">
                <p n="[GLFY Time].[Fiscal Year Hierarchy].[Fiscal Year].&amp;[2032].&amp;[Q4]"/>
                <p n="[GLFY Time].[Fiscal Year Hierarchy].[Fiscal Year].&amp;[2032]"/>
              </i>
              <i n="[GLFY Time].[Fiscal Year Hierarchy].[Fiscal Year].&amp;[2032].&amp;[Q99].&amp;[99]" c="P99">
                <p n="[GLFY Time].[Fiscal Year Hierarchy].[Fiscal Year].&amp;[2032].&amp;[Q99]"/>
                <p n="[GLFY Time].[Fiscal Year Hierarchy].[Fiscal Year].&amp;[2032]"/>
              </i>
              <i n="[GLFY Time].[Fiscal Year Hierarchy].[Fiscal Year].&amp;[2033].&amp;[Q1].&amp;[0]" c="P0">
                <p n="[GLFY Time].[Fiscal Year Hierarchy].[Fiscal Year].&amp;[2033].&amp;[Q1]"/>
                <p n="[GLFY Time].[Fiscal Year Hierarchy].[Fiscal Year].&amp;[2033]"/>
              </i>
              <i n="[GLFY Time].[Fiscal Year Hierarchy].[Fiscal Year].&amp;[2033].&amp;[Q1].&amp;[1]" c="P1">
                <p n="[GLFY Time].[Fiscal Year Hierarchy].[Fiscal Year].&amp;[2033].&amp;[Q1]"/>
                <p n="[GLFY Time].[Fiscal Year Hierarchy].[Fiscal Year].&amp;[2033]"/>
              </i>
              <i n="[GLFY Time].[Fiscal Year Hierarchy].[Fiscal Year].&amp;[2033].&amp;[Q1].&amp;[2]" c="P2">
                <p n="[GLFY Time].[Fiscal Year Hierarchy].[Fiscal Year].&amp;[2033].&amp;[Q1]"/>
                <p n="[GLFY Time].[Fiscal Year Hierarchy].[Fiscal Year].&amp;[2033]"/>
              </i>
              <i n="[GLFY Time].[Fiscal Year Hierarchy].[Fiscal Year].&amp;[2033].&amp;[Q1].&amp;[3]" c="P3">
                <p n="[GLFY Time].[Fiscal Year Hierarchy].[Fiscal Year].&amp;[2033].&amp;[Q1]"/>
                <p n="[GLFY Time].[Fiscal Year Hierarchy].[Fiscal Year].&amp;[2033]"/>
              </i>
              <i n="[GLFY Time].[Fiscal Year Hierarchy].[Fiscal Year].&amp;[2033].&amp;[Q2].&amp;[4]" c="P4">
                <p n="[GLFY Time].[Fiscal Year Hierarchy].[Fiscal Year].&amp;[2033].&amp;[Q2]"/>
                <p n="[GLFY Time].[Fiscal Year Hierarchy].[Fiscal Year].&amp;[2033]"/>
              </i>
              <i n="[GLFY Time].[Fiscal Year Hierarchy].[Fiscal Year].&amp;[2033].&amp;[Q2].&amp;[5]" c="P5">
                <p n="[GLFY Time].[Fiscal Year Hierarchy].[Fiscal Year].&amp;[2033].&amp;[Q2]"/>
                <p n="[GLFY Time].[Fiscal Year Hierarchy].[Fiscal Year].&amp;[2033]"/>
              </i>
              <i n="[GLFY Time].[Fiscal Year Hierarchy].[Fiscal Year].&amp;[2033].&amp;[Q2].&amp;[6]" c="P6">
                <p n="[GLFY Time].[Fiscal Year Hierarchy].[Fiscal Year].&amp;[2033].&amp;[Q2]"/>
                <p n="[GLFY Time].[Fiscal Year Hierarchy].[Fiscal Year].&amp;[2033]"/>
              </i>
              <i n="[GLFY Time].[Fiscal Year Hierarchy].[Fiscal Year].&amp;[2033].&amp;[Q3].&amp;[7]" c="P7">
                <p n="[GLFY Time].[Fiscal Year Hierarchy].[Fiscal Year].&amp;[2033].&amp;[Q3]"/>
                <p n="[GLFY Time].[Fiscal Year Hierarchy].[Fiscal Year].&amp;[2033]"/>
              </i>
              <i n="[GLFY Time].[Fiscal Year Hierarchy].[Fiscal Year].&amp;[2033].&amp;[Q3].&amp;[8]" c="P8">
                <p n="[GLFY Time].[Fiscal Year Hierarchy].[Fiscal Year].&amp;[2033].&amp;[Q3]"/>
                <p n="[GLFY Time].[Fiscal Year Hierarchy].[Fiscal Year].&amp;[2033]"/>
              </i>
              <i n="[GLFY Time].[Fiscal Year Hierarchy].[Fiscal Year].&amp;[2033].&amp;[Q3].&amp;[9]" c="P9">
                <p n="[GLFY Time].[Fiscal Year Hierarchy].[Fiscal Year].&amp;[2033].&amp;[Q3]"/>
                <p n="[GLFY Time].[Fiscal Year Hierarchy].[Fiscal Year].&amp;[2033]"/>
              </i>
              <i n="[GLFY Time].[Fiscal Year Hierarchy].[Fiscal Year].&amp;[2033].&amp;[Q4].&amp;[10]" c="P10">
                <p n="[GLFY Time].[Fiscal Year Hierarchy].[Fiscal Year].&amp;[2033].&amp;[Q4]"/>
                <p n="[GLFY Time].[Fiscal Year Hierarchy].[Fiscal Year].&amp;[2033]"/>
              </i>
              <i n="[GLFY Time].[Fiscal Year Hierarchy].[Fiscal Year].&amp;[2033].&amp;[Q4].&amp;[11]" c="P11">
                <p n="[GLFY Time].[Fiscal Year Hierarchy].[Fiscal Year].&amp;[2033].&amp;[Q4]"/>
                <p n="[GLFY Time].[Fiscal Year Hierarchy].[Fiscal Year].&amp;[2033]"/>
              </i>
              <i n="[GLFY Time].[Fiscal Year Hierarchy].[Fiscal Year].&amp;[2033].&amp;[Q4].&amp;[12]" c="P12">
                <p n="[GLFY Time].[Fiscal Year Hierarchy].[Fiscal Year].&amp;[2033].&amp;[Q4]"/>
                <p n="[GLFY Time].[Fiscal Year Hierarchy].[Fiscal Year].&amp;[2033]"/>
              </i>
              <i n="[GLFY Time].[Fiscal Year Hierarchy].[Fiscal Year].&amp;[2033].&amp;[Q4].&amp;[13]" c="P13">
                <p n="[GLFY Time].[Fiscal Year Hierarchy].[Fiscal Year].&amp;[2033].&amp;[Q4]"/>
                <p n="[GLFY Time].[Fiscal Year Hierarchy].[Fiscal Year].&amp;[2033]"/>
              </i>
              <i n="[GLFY Time].[Fiscal Year Hierarchy].[Fiscal Year].&amp;[2033].&amp;[Q99].&amp;[99]" c="P99">
                <p n="[GLFY Time].[Fiscal Year Hierarchy].[Fiscal Year].&amp;[2033].&amp;[Q99]"/>
                <p n="[GLFY Time].[Fiscal Year Hierarchy].[Fiscal Year].&amp;[2033]"/>
              </i>
              <i n="[GLFY Time].[Fiscal Year Hierarchy].[Fiscal Year].&amp;[2034].&amp;[Q1].&amp;[0]" c="P0">
                <p n="[GLFY Time].[Fiscal Year Hierarchy].[Fiscal Year].&amp;[2034].&amp;[Q1]"/>
                <p n="[GLFY Time].[Fiscal Year Hierarchy].[Fiscal Year].&amp;[2034]"/>
              </i>
              <i n="[GLFY Time].[Fiscal Year Hierarchy].[Fiscal Year].&amp;[2034].&amp;[Q1].&amp;[1]" c="P1">
                <p n="[GLFY Time].[Fiscal Year Hierarchy].[Fiscal Year].&amp;[2034].&amp;[Q1]"/>
                <p n="[GLFY Time].[Fiscal Year Hierarchy].[Fiscal Year].&amp;[2034]"/>
              </i>
              <i n="[GLFY Time].[Fiscal Year Hierarchy].[Fiscal Year].&amp;[2034].&amp;[Q1].&amp;[2]" c="P2">
                <p n="[GLFY Time].[Fiscal Year Hierarchy].[Fiscal Year].&amp;[2034].&amp;[Q1]"/>
                <p n="[GLFY Time].[Fiscal Year Hierarchy].[Fiscal Year].&amp;[2034]"/>
              </i>
              <i n="[GLFY Time].[Fiscal Year Hierarchy].[Fiscal Year].&amp;[2034].&amp;[Q1].&amp;[3]" c="P3">
                <p n="[GLFY Time].[Fiscal Year Hierarchy].[Fiscal Year].&amp;[2034].&amp;[Q1]"/>
                <p n="[GLFY Time].[Fiscal Year Hierarchy].[Fiscal Year].&amp;[2034]"/>
              </i>
              <i n="[GLFY Time].[Fiscal Year Hierarchy].[Fiscal Year].&amp;[2034].&amp;[Q2].&amp;[4]" c="P4">
                <p n="[GLFY Time].[Fiscal Year Hierarchy].[Fiscal Year].&amp;[2034].&amp;[Q2]"/>
                <p n="[GLFY Time].[Fiscal Year Hierarchy].[Fiscal Year].&amp;[2034]"/>
              </i>
              <i n="[GLFY Time].[Fiscal Year Hierarchy].[Fiscal Year].&amp;[2034].&amp;[Q2].&amp;[5]" c="P5">
                <p n="[GLFY Time].[Fiscal Year Hierarchy].[Fiscal Year].&amp;[2034].&amp;[Q2]"/>
                <p n="[GLFY Time].[Fiscal Year Hierarchy].[Fiscal Year].&amp;[2034]"/>
              </i>
              <i n="[GLFY Time].[Fiscal Year Hierarchy].[Fiscal Year].&amp;[2034].&amp;[Q2].&amp;[6]" c="P6">
                <p n="[GLFY Time].[Fiscal Year Hierarchy].[Fiscal Year].&amp;[2034].&amp;[Q2]"/>
                <p n="[GLFY Time].[Fiscal Year Hierarchy].[Fiscal Year].&amp;[2034]"/>
              </i>
              <i n="[GLFY Time].[Fiscal Year Hierarchy].[Fiscal Year].&amp;[2034].&amp;[Q3].&amp;[7]" c="P7">
                <p n="[GLFY Time].[Fiscal Year Hierarchy].[Fiscal Year].&amp;[2034].&amp;[Q3]"/>
                <p n="[GLFY Time].[Fiscal Year Hierarchy].[Fiscal Year].&amp;[2034]"/>
              </i>
              <i n="[GLFY Time].[Fiscal Year Hierarchy].[Fiscal Year].&amp;[2034].&amp;[Q3].&amp;[8]" c="P8">
                <p n="[GLFY Time].[Fiscal Year Hierarchy].[Fiscal Year].&amp;[2034].&amp;[Q3]"/>
                <p n="[GLFY Time].[Fiscal Year Hierarchy].[Fiscal Year].&amp;[2034]"/>
              </i>
              <i n="[GLFY Time].[Fiscal Year Hierarchy].[Fiscal Year].&amp;[2034].&amp;[Q3].&amp;[9]" c="P9">
                <p n="[GLFY Time].[Fiscal Year Hierarchy].[Fiscal Year].&amp;[2034].&amp;[Q3]"/>
                <p n="[GLFY Time].[Fiscal Year Hierarchy].[Fiscal Year].&amp;[2034]"/>
              </i>
              <i n="[GLFY Time].[Fiscal Year Hierarchy].[Fiscal Year].&amp;[2034].&amp;[Q4].&amp;[10]" c="P10">
                <p n="[GLFY Time].[Fiscal Year Hierarchy].[Fiscal Year].&amp;[2034].&amp;[Q4]"/>
                <p n="[GLFY Time].[Fiscal Year Hierarchy].[Fiscal Year].&amp;[2034]"/>
              </i>
              <i n="[GLFY Time].[Fiscal Year Hierarchy].[Fiscal Year].&amp;[2034].&amp;[Q4].&amp;[11]" c="P11">
                <p n="[GLFY Time].[Fiscal Year Hierarchy].[Fiscal Year].&amp;[2034].&amp;[Q4]"/>
                <p n="[GLFY Time].[Fiscal Year Hierarchy].[Fiscal Year].&amp;[2034]"/>
              </i>
              <i n="[GLFY Time].[Fiscal Year Hierarchy].[Fiscal Year].&amp;[2034].&amp;[Q4].&amp;[12]" c="P12">
                <p n="[GLFY Time].[Fiscal Year Hierarchy].[Fiscal Year].&amp;[2034].&amp;[Q4]"/>
                <p n="[GLFY Time].[Fiscal Year Hierarchy].[Fiscal Year].&amp;[2034]"/>
              </i>
              <i n="[GLFY Time].[Fiscal Year Hierarchy].[Fiscal Year].&amp;[2034].&amp;[Q4].&amp;[13]" c="P13">
                <p n="[GLFY Time].[Fiscal Year Hierarchy].[Fiscal Year].&amp;[2034].&amp;[Q4]"/>
                <p n="[GLFY Time].[Fiscal Year Hierarchy].[Fiscal Year].&amp;[2034]"/>
              </i>
              <i n="[GLFY Time].[Fiscal Year Hierarchy].[Fiscal Year].&amp;[2034].&amp;[Q99].&amp;[99]" c="P99">
                <p n="[GLFY Time].[Fiscal Year Hierarchy].[Fiscal Year].&amp;[2034].&amp;[Q99]"/>
                <p n="[GLFY Time].[Fiscal Year Hierarchy].[Fiscal Year].&amp;[2034]"/>
              </i>
              <i n="[GLFY Time].[Fiscal Year Hierarchy].[Fiscal Year].&amp;[2035].&amp;[Q1].&amp;[0]" c="P0">
                <p n="[GLFY Time].[Fiscal Year Hierarchy].[Fiscal Year].&amp;[2035].&amp;[Q1]"/>
                <p n="[GLFY Time].[Fiscal Year Hierarchy].[Fiscal Year].&amp;[2035]"/>
              </i>
              <i n="[GLFY Time].[Fiscal Year Hierarchy].[Fiscal Year].&amp;[2035].&amp;[Q1].&amp;[1]" c="P1">
                <p n="[GLFY Time].[Fiscal Year Hierarchy].[Fiscal Year].&amp;[2035].&amp;[Q1]"/>
                <p n="[GLFY Time].[Fiscal Year Hierarchy].[Fiscal Year].&amp;[2035]"/>
              </i>
              <i n="[GLFY Time].[Fiscal Year Hierarchy].[Fiscal Year].&amp;[2035].&amp;[Q1].&amp;[2]" c="P2">
                <p n="[GLFY Time].[Fiscal Year Hierarchy].[Fiscal Year].&amp;[2035].&amp;[Q1]"/>
                <p n="[GLFY Time].[Fiscal Year Hierarchy].[Fiscal Year].&amp;[2035]"/>
              </i>
              <i n="[GLFY Time].[Fiscal Year Hierarchy].[Fiscal Year].&amp;[2035].&amp;[Q1].&amp;[3]" c="P3">
                <p n="[GLFY Time].[Fiscal Year Hierarchy].[Fiscal Year].&amp;[2035].&amp;[Q1]"/>
                <p n="[GLFY Time].[Fiscal Year Hierarchy].[Fiscal Year].&amp;[2035]"/>
              </i>
              <i n="[GLFY Time].[Fiscal Year Hierarchy].[Fiscal Year].&amp;[2035].&amp;[Q2].&amp;[4]" c="P4">
                <p n="[GLFY Time].[Fiscal Year Hierarchy].[Fiscal Year].&amp;[2035].&amp;[Q2]"/>
                <p n="[GLFY Time].[Fiscal Year Hierarchy].[Fiscal Year].&amp;[2035]"/>
              </i>
              <i n="[GLFY Time].[Fiscal Year Hierarchy].[Fiscal Year].&amp;[2035].&amp;[Q2].&amp;[5]" c="P5">
                <p n="[GLFY Time].[Fiscal Year Hierarchy].[Fiscal Year].&amp;[2035].&amp;[Q2]"/>
                <p n="[GLFY Time].[Fiscal Year Hierarchy].[Fiscal Year].&amp;[2035]"/>
              </i>
              <i n="[GLFY Time].[Fiscal Year Hierarchy].[Fiscal Year].&amp;[2035].&amp;[Q2].&amp;[6]" c="P6">
                <p n="[GLFY Time].[Fiscal Year Hierarchy].[Fiscal Year].&amp;[2035].&amp;[Q2]"/>
                <p n="[GLFY Time].[Fiscal Year Hierarchy].[Fiscal Year].&amp;[2035]"/>
              </i>
              <i n="[GLFY Time].[Fiscal Year Hierarchy].[Fiscal Year].&amp;[2035].&amp;[Q3].&amp;[7]" c="P7">
                <p n="[GLFY Time].[Fiscal Year Hierarchy].[Fiscal Year].&amp;[2035].&amp;[Q3]"/>
                <p n="[GLFY Time].[Fiscal Year Hierarchy].[Fiscal Year].&amp;[2035]"/>
              </i>
              <i n="[GLFY Time].[Fiscal Year Hierarchy].[Fiscal Year].&amp;[2035].&amp;[Q3].&amp;[8]" c="P8">
                <p n="[GLFY Time].[Fiscal Year Hierarchy].[Fiscal Year].&amp;[2035].&amp;[Q3]"/>
                <p n="[GLFY Time].[Fiscal Year Hierarchy].[Fiscal Year].&amp;[2035]"/>
              </i>
              <i n="[GLFY Time].[Fiscal Year Hierarchy].[Fiscal Year].&amp;[2035].&amp;[Q3].&amp;[9]" c="P9">
                <p n="[GLFY Time].[Fiscal Year Hierarchy].[Fiscal Year].&amp;[2035].&amp;[Q3]"/>
                <p n="[GLFY Time].[Fiscal Year Hierarchy].[Fiscal Year].&amp;[2035]"/>
              </i>
              <i n="[GLFY Time].[Fiscal Year Hierarchy].[Fiscal Year].&amp;[2035].&amp;[Q4].&amp;[10]" c="P10">
                <p n="[GLFY Time].[Fiscal Year Hierarchy].[Fiscal Year].&amp;[2035].&amp;[Q4]"/>
                <p n="[GLFY Time].[Fiscal Year Hierarchy].[Fiscal Year].&amp;[2035]"/>
              </i>
              <i n="[GLFY Time].[Fiscal Year Hierarchy].[Fiscal Year].&amp;[2035].&amp;[Q4].&amp;[11]" c="P11">
                <p n="[GLFY Time].[Fiscal Year Hierarchy].[Fiscal Year].&amp;[2035].&amp;[Q4]"/>
                <p n="[GLFY Time].[Fiscal Year Hierarchy].[Fiscal Year].&amp;[2035]"/>
              </i>
              <i n="[GLFY Time].[Fiscal Year Hierarchy].[Fiscal Year].&amp;[2035].&amp;[Q4].&amp;[12]" c="P12">
                <p n="[GLFY Time].[Fiscal Year Hierarchy].[Fiscal Year].&amp;[2035].&amp;[Q4]"/>
                <p n="[GLFY Time].[Fiscal Year Hierarchy].[Fiscal Year].&amp;[2035]"/>
              </i>
              <i n="[GLFY Time].[Fiscal Year Hierarchy].[Fiscal Year].&amp;[2035].&amp;[Q4].&amp;[13]" c="P13">
                <p n="[GLFY Time].[Fiscal Year Hierarchy].[Fiscal Year].&amp;[2035].&amp;[Q4]"/>
                <p n="[GLFY Time].[Fiscal Year Hierarchy].[Fiscal Year].&amp;[2035]"/>
              </i>
              <i n="[GLFY Time].[Fiscal Year Hierarchy].[Fiscal Year].&amp;[2035].&amp;[Q99].&amp;[99]" c="P99">
                <p n="[GLFY Time].[Fiscal Year Hierarchy].[Fiscal Year].&amp;[2035].&amp;[Q99]"/>
                <p n="[GLFY Time].[Fiscal Year Hierarchy].[Fiscal Year].&amp;[2035]"/>
              </i>
              <i n="[GLFY Time].[Fiscal Year Hierarchy].[Fiscal Year].&amp;[2036].&amp;[Q1].&amp;[0]" c="P0">
                <p n="[GLFY Time].[Fiscal Year Hierarchy].[Fiscal Year].&amp;[2036].&amp;[Q1]"/>
                <p n="[GLFY Time].[Fiscal Year Hierarchy].[Fiscal Year].&amp;[2036]"/>
              </i>
              <i n="[GLFY Time].[Fiscal Year Hierarchy].[Fiscal Year].&amp;[2036].&amp;[Q1].&amp;[1]" c="P1">
                <p n="[GLFY Time].[Fiscal Year Hierarchy].[Fiscal Year].&amp;[2036].&amp;[Q1]"/>
                <p n="[GLFY Time].[Fiscal Year Hierarchy].[Fiscal Year].&amp;[2036]"/>
              </i>
              <i n="[GLFY Time].[Fiscal Year Hierarchy].[Fiscal Year].&amp;[2036].&amp;[Q1].&amp;[2]" c="P2">
                <p n="[GLFY Time].[Fiscal Year Hierarchy].[Fiscal Year].&amp;[2036].&amp;[Q1]"/>
                <p n="[GLFY Time].[Fiscal Year Hierarchy].[Fiscal Year].&amp;[2036]"/>
              </i>
              <i n="[GLFY Time].[Fiscal Year Hierarchy].[Fiscal Year].&amp;[2036].&amp;[Q1].&amp;[3]" c="P3">
                <p n="[GLFY Time].[Fiscal Year Hierarchy].[Fiscal Year].&amp;[2036].&amp;[Q1]"/>
                <p n="[GLFY Time].[Fiscal Year Hierarchy].[Fiscal Year].&amp;[2036]"/>
              </i>
              <i n="[GLFY Time].[Fiscal Year Hierarchy].[Fiscal Year].&amp;[2036].&amp;[Q2].&amp;[4]" c="P4">
                <p n="[GLFY Time].[Fiscal Year Hierarchy].[Fiscal Year].&amp;[2036].&amp;[Q2]"/>
                <p n="[GLFY Time].[Fiscal Year Hierarchy].[Fiscal Year].&amp;[2036]"/>
              </i>
              <i n="[GLFY Time].[Fiscal Year Hierarchy].[Fiscal Year].&amp;[2036].&amp;[Q2].&amp;[5]" c="P5">
                <p n="[GLFY Time].[Fiscal Year Hierarchy].[Fiscal Year].&amp;[2036].&amp;[Q2]"/>
                <p n="[GLFY Time].[Fiscal Year Hierarchy].[Fiscal Year].&amp;[2036]"/>
              </i>
              <i n="[GLFY Time].[Fiscal Year Hierarchy].[Fiscal Year].&amp;[2036].&amp;[Q2].&amp;[6]" c="P6">
                <p n="[GLFY Time].[Fiscal Year Hierarchy].[Fiscal Year].&amp;[2036].&amp;[Q2]"/>
                <p n="[GLFY Time].[Fiscal Year Hierarchy].[Fiscal Year].&amp;[2036]"/>
              </i>
              <i n="[GLFY Time].[Fiscal Year Hierarchy].[Fiscal Year].&amp;[2036].&amp;[Q3].&amp;[7]" c="P7">
                <p n="[GLFY Time].[Fiscal Year Hierarchy].[Fiscal Year].&amp;[2036].&amp;[Q3]"/>
                <p n="[GLFY Time].[Fiscal Year Hierarchy].[Fiscal Year].&amp;[2036]"/>
              </i>
              <i n="[GLFY Time].[Fiscal Year Hierarchy].[Fiscal Year].&amp;[2036].&amp;[Q3].&amp;[8]" c="P8">
                <p n="[GLFY Time].[Fiscal Year Hierarchy].[Fiscal Year].&amp;[2036].&amp;[Q3]"/>
                <p n="[GLFY Time].[Fiscal Year Hierarchy].[Fiscal Year].&amp;[2036]"/>
              </i>
              <i n="[GLFY Time].[Fiscal Year Hierarchy].[Fiscal Year].&amp;[2036].&amp;[Q3].&amp;[9]" c="P9">
                <p n="[GLFY Time].[Fiscal Year Hierarchy].[Fiscal Year].&amp;[2036].&amp;[Q3]"/>
                <p n="[GLFY Time].[Fiscal Year Hierarchy].[Fiscal Year].&amp;[2036]"/>
              </i>
              <i n="[GLFY Time].[Fiscal Year Hierarchy].[Fiscal Year].&amp;[2036].&amp;[Q4].&amp;[10]" c="P10">
                <p n="[GLFY Time].[Fiscal Year Hierarchy].[Fiscal Year].&amp;[2036].&amp;[Q4]"/>
                <p n="[GLFY Time].[Fiscal Year Hierarchy].[Fiscal Year].&amp;[2036]"/>
              </i>
              <i n="[GLFY Time].[Fiscal Year Hierarchy].[Fiscal Year].&amp;[2036].&amp;[Q4].&amp;[11]" c="P11">
                <p n="[GLFY Time].[Fiscal Year Hierarchy].[Fiscal Year].&amp;[2036].&amp;[Q4]"/>
                <p n="[GLFY Time].[Fiscal Year Hierarchy].[Fiscal Year].&amp;[2036]"/>
              </i>
              <i n="[GLFY Time].[Fiscal Year Hierarchy].[Fiscal Year].&amp;[2036].&amp;[Q4].&amp;[12]" c="P12">
                <p n="[GLFY Time].[Fiscal Year Hierarchy].[Fiscal Year].&amp;[2036].&amp;[Q4]"/>
                <p n="[GLFY Time].[Fiscal Year Hierarchy].[Fiscal Year].&amp;[2036]"/>
              </i>
              <i n="[GLFY Time].[Fiscal Year Hierarchy].[Fiscal Year].&amp;[2036].&amp;[Q4].&amp;[13]" c="P13">
                <p n="[GLFY Time].[Fiscal Year Hierarchy].[Fiscal Year].&amp;[2036].&amp;[Q4]"/>
                <p n="[GLFY Time].[Fiscal Year Hierarchy].[Fiscal Year].&amp;[2036]"/>
              </i>
              <i n="[GLFY Time].[Fiscal Year Hierarchy].[Fiscal Year].&amp;[2036].&amp;[Q99].&amp;[99]" c="P99">
                <p n="[GLFY Time].[Fiscal Year Hierarchy].[Fiscal Year].&amp;[2036].&amp;[Q99]"/>
                <p n="[GLFY Time].[Fiscal Year Hierarchy].[Fiscal Year].&amp;[2036]"/>
              </i>
              <i n="[GLFY Time].[Fiscal Year Hierarchy].[Fiscal Year].&amp;[2037].&amp;[Q1].&amp;[0]" c="P0">
                <p n="[GLFY Time].[Fiscal Year Hierarchy].[Fiscal Year].&amp;[2037].&amp;[Q1]"/>
                <p n="[GLFY Time].[Fiscal Year Hierarchy].[Fiscal Year].&amp;[2037]"/>
              </i>
              <i n="[GLFY Time].[Fiscal Year Hierarchy].[Fiscal Year].&amp;[2037].&amp;[Q1].&amp;[1]" c="P1">
                <p n="[GLFY Time].[Fiscal Year Hierarchy].[Fiscal Year].&amp;[2037].&amp;[Q1]"/>
                <p n="[GLFY Time].[Fiscal Year Hierarchy].[Fiscal Year].&amp;[2037]"/>
              </i>
              <i n="[GLFY Time].[Fiscal Year Hierarchy].[Fiscal Year].&amp;[2037].&amp;[Q1].&amp;[2]" c="P2">
                <p n="[GLFY Time].[Fiscal Year Hierarchy].[Fiscal Year].&amp;[2037].&amp;[Q1]"/>
                <p n="[GLFY Time].[Fiscal Year Hierarchy].[Fiscal Year].&amp;[2037]"/>
              </i>
              <i n="[GLFY Time].[Fiscal Year Hierarchy].[Fiscal Year].&amp;[2037].&amp;[Q1].&amp;[3]" c="P3">
                <p n="[GLFY Time].[Fiscal Year Hierarchy].[Fiscal Year].&amp;[2037].&amp;[Q1]"/>
                <p n="[GLFY Time].[Fiscal Year Hierarchy].[Fiscal Year].&amp;[2037]"/>
              </i>
              <i n="[GLFY Time].[Fiscal Year Hierarchy].[Fiscal Year].&amp;[2037].&amp;[Q2].&amp;[4]" c="P4">
                <p n="[GLFY Time].[Fiscal Year Hierarchy].[Fiscal Year].&amp;[2037].&amp;[Q2]"/>
                <p n="[GLFY Time].[Fiscal Year Hierarchy].[Fiscal Year].&amp;[2037]"/>
              </i>
              <i n="[GLFY Time].[Fiscal Year Hierarchy].[Fiscal Year].&amp;[2037].&amp;[Q2].&amp;[5]" c="P5">
                <p n="[GLFY Time].[Fiscal Year Hierarchy].[Fiscal Year].&amp;[2037].&amp;[Q2]"/>
                <p n="[GLFY Time].[Fiscal Year Hierarchy].[Fiscal Year].&amp;[2037]"/>
              </i>
              <i n="[GLFY Time].[Fiscal Year Hierarchy].[Fiscal Year].&amp;[2037].&amp;[Q2].&amp;[6]" c="P6">
                <p n="[GLFY Time].[Fiscal Year Hierarchy].[Fiscal Year].&amp;[2037].&amp;[Q2]"/>
                <p n="[GLFY Time].[Fiscal Year Hierarchy].[Fiscal Year].&amp;[2037]"/>
              </i>
              <i n="[GLFY Time].[Fiscal Year Hierarchy].[Fiscal Year].&amp;[2037].&amp;[Q3].&amp;[7]" c="P7">
                <p n="[GLFY Time].[Fiscal Year Hierarchy].[Fiscal Year].&amp;[2037].&amp;[Q3]"/>
                <p n="[GLFY Time].[Fiscal Year Hierarchy].[Fiscal Year].&amp;[2037]"/>
              </i>
              <i n="[GLFY Time].[Fiscal Year Hierarchy].[Fiscal Year].&amp;[2037].&amp;[Q3].&amp;[8]" c="P8">
                <p n="[GLFY Time].[Fiscal Year Hierarchy].[Fiscal Year].&amp;[2037].&amp;[Q3]"/>
                <p n="[GLFY Time].[Fiscal Year Hierarchy].[Fiscal Year].&amp;[2037]"/>
              </i>
              <i n="[GLFY Time].[Fiscal Year Hierarchy].[Fiscal Year].&amp;[2037].&amp;[Q3].&amp;[9]" c="P9">
                <p n="[GLFY Time].[Fiscal Year Hierarchy].[Fiscal Year].&amp;[2037].&amp;[Q3]"/>
                <p n="[GLFY Time].[Fiscal Year Hierarchy].[Fiscal Year].&amp;[2037]"/>
              </i>
              <i n="[GLFY Time].[Fiscal Year Hierarchy].[Fiscal Year].&amp;[2037].&amp;[Q4].&amp;[10]" c="P10">
                <p n="[GLFY Time].[Fiscal Year Hierarchy].[Fiscal Year].&amp;[2037].&amp;[Q4]"/>
                <p n="[GLFY Time].[Fiscal Year Hierarchy].[Fiscal Year].&amp;[2037]"/>
              </i>
              <i n="[GLFY Time].[Fiscal Year Hierarchy].[Fiscal Year].&amp;[2037].&amp;[Q4].&amp;[11]" c="P11">
                <p n="[GLFY Time].[Fiscal Year Hierarchy].[Fiscal Year].&amp;[2037].&amp;[Q4]"/>
                <p n="[GLFY Time].[Fiscal Year Hierarchy].[Fiscal Year].&amp;[2037]"/>
              </i>
              <i n="[GLFY Time].[Fiscal Year Hierarchy].[Fiscal Year].&amp;[2037].&amp;[Q4].&amp;[12]" c="P12">
                <p n="[GLFY Time].[Fiscal Year Hierarchy].[Fiscal Year].&amp;[2037].&amp;[Q4]"/>
                <p n="[GLFY Time].[Fiscal Year Hierarchy].[Fiscal Year].&amp;[2037]"/>
              </i>
              <i n="[GLFY Time].[Fiscal Year Hierarchy].[Fiscal Year].&amp;[2037].&amp;[Q4].&amp;[13]" c="P13">
                <p n="[GLFY Time].[Fiscal Year Hierarchy].[Fiscal Year].&amp;[2037].&amp;[Q4]"/>
                <p n="[GLFY Time].[Fiscal Year Hierarchy].[Fiscal Year].&amp;[2037]"/>
              </i>
              <i n="[GLFY Time].[Fiscal Year Hierarchy].[Fiscal Year].&amp;[2037].&amp;[Q99].&amp;[99]" c="P99">
                <p n="[GLFY Time].[Fiscal Year Hierarchy].[Fiscal Year].&amp;[2037].&amp;[Q99]"/>
                <p n="[GLFY Time].[Fiscal Year Hierarchy].[Fiscal Year].&amp;[2037]"/>
              </i>
            </range>
          </ranges>
        </level>
      </levels>
      <selections count="6">
        <selection n="[GLFY Time].[Fiscal Year Hierarchy].[Fiscal Year].&amp;[2026].&amp;[Q2]">
          <p n="[GLFY Time].[Fiscal Year Hierarchy].[Fiscal Year].&amp;[2026]"/>
        </selection>
        <selection n="[GLFY Time].[Fiscal Year Hierarchy].[Fiscal Year].&amp;[2026].&amp;[Q1].&amp;[1]">
          <p n="[GLFY Time].[Fiscal Year Hierarchy].[Fiscal Year].&amp;[2026].&amp;[Q1]"/>
          <p n="[GLFY Time].[Fiscal Year Hierarchy].[Fiscal Year].&amp;[2026]"/>
        </selection>
        <selection n="[GLFY Time].[Fiscal Year Hierarchy].[Fiscal Year].&amp;[2026].&amp;[Q1].&amp;[2]">
          <p n="[GLFY Time].[Fiscal Year Hierarchy].[Fiscal Year].&amp;[2026].&amp;[Q1]"/>
          <p n="[GLFY Time].[Fiscal Year Hierarchy].[Fiscal Year].&amp;[2026]"/>
        </selection>
        <selection n="[GLFY Time].[Fiscal Year Hierarchy].[Fiscal Year].&amp;[2026].&amp;[Q1].&amp;[3]">
          <p n="[GLFY Time].[Fiscal Year Hierarchy].[Fiscal Year].&amp;[2026].&amp;[Q1]"/>
          <p n="[GLFY Time].[Fiscal Year Hierarchy].[Fiscal Year].&amp;[2026]"/>
        </selection>
        <selection n="[GLFY Time].[Fiscal Year Hierarchy].[Fiscal Year].&amp;[2026].&amp;[Q3].&amp;[7]">
          <p n="[GLFY Time].[Fiscal Year Hierarchy].[Fiscal Year].&amp;[2026].&amp;[Q3]"/>
          <p n="[GLFY Time].[Fiscal Year Hierarchy].[Fiscal Year].&amp;[2026]"/>
        </selection>
        <selection n="[GLFY Time].[Fiscal Year Hierarchy].[Fiscal Year].&amp;[2026].&amp;[Q3].&amp;[8]">
          <p n="[GLFY Time].[Fiscal Year Hierarchy].[Fiscal Year].&amp;[2026].&amp;[Q3]"/>
          <p n="[GLFY Time].[Fiscal Year Hierarchy].[Fiscal Year].&amp;[2026]"/>
        </selection>
      </selections>
    </olap>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iscal_Year_Hierarchy24" xr10:uid="{D2E612FE-A1D0-4CC3-B554-912ECB5C8FFA}" sourceName="[GLFY Time].[Fiscal Year Hierarchy]">
  <data>
    <olap pivotCacheId="1347328015">
      <levels count="4">
        <level uniqueName="[GLFY Time].[Fiscal Year Hierarchy].[(All)]" sourceCaption="(All)" count="0"/>
        <level uniqueName="[GLFY Time].[Fiscal Year Hierarchy].[Fiscal Year]" sourceCaption="Fiscal Year" count="24" sortOrder="descending">
          <ranges>
            <range startItem="0">
              <i n="[GLFY Time].[Fiscal Year Hierarchy].[Fiscal Year].&amp;[2037]" c="2037"/>
              <i n="[GLFY Time].[Fiscal Year Hierarchy].[Fiscal Year].&amp;[2036]" c="2036"/>
              <i n="[GLFY Time].[Fiscal Year Hierarchy].[Fiscal Year].&amp;[2035]" c="2035"/>
              <i n="[GLFY Time].[Fiscal Year Hierarchy].[Fiscal Year].&amp;[2034]" c="2034"/>
              <i n="[GLFY Time].[Fiscal Year Hierarchy].[Fiscal Year].&amp;[2033]" c="2033"/>
              <i n="[GLFY Time].[Fiscal Year Hierarchy].[Fiscal Year].&amp;[2032]" c="2032"/>
              <i n="[GLFY Time].[Fiscal Year Hierarchy].[Fiscal Year].&amp;[2031]" c="2031"/>
              <i n="[GLFY Time].[Fiscal Year Hierarchy].[Fiscal Year].&amp;[2030]" c="2030"/>
              <i n="[GLFY Time].[Fiscal Year Hierarchy].[Fiscal Year].&amp;[2029]" c="2029"/>
              <i n="[GLFY Time].[Fiscal Year Hierarchy].[Fiscal Year].&amp;[2028]" c="2028"/>
              <i n="[GLFY Time].[Fiscal Year Hierarchy].[Fiscal Year].&amp;[2027]" c="2027"/>
              <i n="[GLFY Time].[Fiscal Year Hierarchy].[Fiscal Year].&amp;[2026]" c="2026"/>
              <i n="[GLFY Time].[Fiscal Year Hierarchy].[Fiscal Year].&amp;[2025]" c="2025"/>
              <i n="[GLFY Time].[Fiscal Year Hierarchy].[Fiscal Year].&amp;[2024]" c="2024"/>
              <i n="[GLFY Time].[Fiscal Year Hierarchy].[Fiscal Year].&amp;[2023]" c="2023"/>
              <i n="[GLFY Time].[Fiscal Year Hierarchy].[Fiscal Year].&amp;[2022]" c="2022"/>
              <i n="[GLFY Time].[Fiscal Year Hierarchy].[Fiscal Year].&amp;[2021]" c="2021"/>
              <i n="[GLFY Time].[Fiscal Year Hierarchy].[Fiscal Year].&amp;[2020]" c="2020"/>
              <i n="[GLFY Time].[Fiscal Year Hierarchy].[Fiscal Year].&amp;[2019]" c="2019"/>
              <i n="[GLFY Time].[Fiscal Year Hierarchy].[Fiscal Year].&amp;[2018]" c="2018"/>
              <i n="[GLFY Time].[Fiscal Year Hierarchy].[Fiscal Year].&amp;[2017]" c="2017"/>
              <i n="[GLFY Time].[Fiscal Year Hierarchy].[Fiscal Year].&amp;[2016]" c="2016"/>
              <i n="[GLFY Time].[Fiscal Year Hierarchy].[Fiscal Year].&amp;[2015]" c="2015"/>
              <i n="[GLFY Time].[Fiscal Year Hierarchy].[Fiscal Year].&amp;[1900]" c="1900"/>
            </range>
          </ranges>
        </level>
        <level uniqueName="[GLFY Time].[Fiscal Year Hierarchy].[Quarter]" sourceCaption="Quarter" count="0"/>
        <level uniqueName="[GLFY Time].[Fiscal Year Hierarchy].[Period]" sourceCaption="Period" count="0"/>
      </levels>
      <selections count="1">
        <selection n="[GLFY Time].[Fiscal Year Hierarchy].[Fiscal Year].&amp;[2026]"/>
      </selections>
    </olap>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Org_Obj_Project_Hierarchy2" xr10:uid="{26CD6CA9-3E47-4297-8757-7B15313E27D2}" sourceName="[Account].[Org-Obj-Project Hierarchy]">
  <data>
    <olap pivotCacheId="2123914427">
      <levels count="4">
        <level uniqueName="[Account].[Org-Obj-Project Hierarchy].[(All)]" sourceCaption="(All)" count="0"/>
        <level uniqueName="[Account].[Org-Obj-Project Hierarchy].[Organization]" sourceCaption="Organization" count="428">
          <ranges>
            <range startItem="0">
              <i n="[Account].[Org-Obj-Project Hierarchy].[Organization].&amp;[-1]" c="-1 - UNKNOWN"/>
              <i n="[Account].[Org-Obj-Project Hierarchy].[Organization].&amp;[10010000]" c="10010000 - General Fund"/>
              <i n="[Account].[Org-Obj-Project Hierarchy].[Organization].&amp;[10110000]" c="10110000 - General Government"/>
              <i n="[Account].[Org-Obj-Project Hierarchy].[Organization].&amp;[10112000]" c="10112000 - County Commissioners"/>
              <i n="[Account].[Org-Obj-Project Hierarchy].[Organization].&amp;[10113000]" c="10113000 - Assessor Regular"/>
              <i n="[Account].[Org-Obj-Project Hierarchy].[Organization].&amp;[10114000]" c="10114000 - Assessor Revaluation"/>
              <i n="[Account].[Org-Obj-Project Hierarchy].[Organization].&amp;[10115000]" c="10115000 - Treasurer"/>
              <i n="[Account].[Org-Obj-Project Hierarchy].[Organization].&amp;[10116000]" c="10116000 - Court Clerk"/>
              <i n="[Account].[Org-Obj-Project Hierarchy].[Organization].&amp;[10117000]" c="10117000 - County Clerk"/>
              <i n="[Account].[Org-Obj-Project Hierarchy].[Organization].&amp;[10118000]" c="10118000 - Excise &amp; Equalization Board"/>
              <i n="[Account].[Org-Obj-Project Hierarchy].[Organization].&amp;[10119000]" c="10119000 - County Audit"/>
              <i n="[Account].[Org-Obj-Project Hierarchy].[Organization].&amp;[10120000]" c="10120000 - District Attorney - State"/>
              <i n="[Account].[Org-Obj-Project Hierarchy].[Organization].&amp;[10121000]" c="10121000 - District Attorney - County"/>
              <i n="[Account].[Org-Obj-Project Hierarchy].[Organization].&amp;[10123000]" c="10123000 - Public Defender"/>
              <i n="[Account].[Org-Obj-Project Hierarchy].[Organization].&amp;[10124000]" c="10124000 - Purchasing"/>
              <i n="[Account].[Org-Obj-Project Hierarchy].[Organization].&amp;[10125000]" c="10125000 - Election Board"/>
              <i n="[Account].[Org-Obj-Project Hierarchy].[Organization].&amp;[10126000]" c="10126000 - BOCC HR/Health &amp; Safety"/>
              <i n="[Account].[Org-Obj-Project Hierarchy].[Organization].&amp;[10126500]" c="10126500 - Employee Benefits Department"/>
              <i n="[Account].[Org-Obj-Project Hierarchy].[Organization].&amp;[10127000]" c="10127000 - Information Technology"/>
              <i n="[Account].[Org-Obj-Project Hierarchy].[Organization].&amp;[10128000]" c="10128000 - Facilities Mgmt-Courthouse"/>
              <i n="[Account].[Org-Obj-Project Hierarchy].[Organization].&amp;[10128500]" c="10128500 - Facilities Mgmt-Annex"/>
              <i n="[Account].[Org-Obj-Project Hierarchy].[Organization].&amp;[10130000]" c="10130000 - Planning Commission"/>
              <i n="[Account].[Org-Obj-Project Hierarchy].[Organization].&amp;[10130100]" c="10130100 - Court Services"/>
              <i n="[Account].[Org-Obj-Project Hierarchy].[Organization].&amp;[10150000]" c="10150000 - Sheriff"/>
              <i n="[Account].[Org-Obj-Project Hierarchy].[Organization].&amp;[10150200]" c="10150200 - Sheriff - Law Enforcement"/>
              <i n="[Account].[Org-Obj-Project Hierarchy].[Organization].&amp;[10150201]" c="10150201 - Sheriff - Detention Center"/>
              <i n="[Account].[Org-Obj-Project Hierarchy].[Organization].&amp;[10150517]" c="10150517 - Sheriff-Detention"/>
              <i n="[Account].[Org-Obj-Project Hierarchy].[Organization].&amp;[10150518]" c="10150518 - Sheriff-Law Enforcement"/>
              <i n="[Account].[Org-Obj-Project Hierarchy].[Organization].&amp;[10152000]" c="10152000 - Juvenile Justice Bureau"/>
              <i n="[Account].[Org-Obj-Project Hierarchy].[Organization].&amp;[10152500]" c="10152500 - Juvenile Detention"/>
              <i n="[Account].[Org-Obj-Project Hierarchy].[Organization].&amp;[10152600]" c="10152600 - Juvenile Bureau"/>
              <i n="[Account].[Org-Obj-Project Hierarchy].[Organization].&amp;[10155000]" c="10155000 - Emergency Management"/>
              <i n="[Account].[Org-Obj-Project Hierarchy].[Organization].&amp;[10161000]" c="10161000 - County Pharmacy"/>
              <i n="[Account].[Org-Obj-Project Hierarchy].[Organization].&amp;[10171000]" c="10171000 - Free Fair"/>
              <i n="[Account].[Org-Obj-Project Hierarchy].[Organization].&amp;[10181000]" c="10181000 - OSU Extension"/>
              <i n="[Account].[Org-Obj-Project Hierarchy].[Organization].&amp;[10191000]" c="10191000 - District #1"/>
              <i n="[Account].[Org-Obj-Project Hierarchy].[Organization].&amp;[10192000]" c="10192000 - District #2"/>
              <i n="[Account].[Org-Obj-Project Hierarchy].[Organization].&amp;[10193000]" c="10193000 - District #3"/>
              <i n="[Account].[Org-Obj-Project Hierarchy].[Organization].&amp;[10194000]" c="10194000 - Engineer"/>
              <i n="[Account].[Org-Obj-Project Hierarchy].[Organization].&amp;[10195000]" c="10195000 - Economic Development"/>
              <i n="[Account].[Org-Obj-Project Hierarchy].[Organization].&amp;[10196000]" c="10196000 - Community Project Support"/>
              <i n="[Account].[Org-Obj-Project Hierarchy].[Organization].&amp;[10199100]" c="10199100 - Employee Benefits Supplement"/>
              <i n="[Account].[Org-Obj-Project Hierarchy].[Organization].&amp;[10199200]" c="10199200 - Worker's Comp Supplement"/>
              <i n="[Account].[Org-Obj-Project Hierarchy].[Organization].&amp;[10199300]" c="10199300 - Self Insurance Supplement"/>
              <i n="[Account].[Org-Obj-Project Hierarchy].[Organization].&amp;[10199400]" c="10199400 - Capital Projects Supplement"/>
              <i n="[Account].[Org-Obj-Project Hierarchy].[Organization].&amp;[10199450]" c="10199450 - Defined Benefit Supplement"/>
              <i n="[Account].[Org-Obj-Project Hierarchy].[Organization].&amp;[10199500]" c="10199500 - General Fund Reserve"/>
              <i n="[Account].[Org-Obj-Project Hierarchy].[Organization].&amp;[11100000]" c="11100000 - Highway Cash Fund"/>
              <i n="[Account].[Org-Obj-Project Hierarchy].[Organization].&amp;[11110000]" c="11110000 - County Road &amp; Bridge Fund"/>
              <i n="[Account].[Org-Obj-Project Hierarchy].[Organization].&amp;[11116120]" c="11116120 - County Road &amp; Bridge Fund"/>
              <i n="[Account].[Org-Obj-Project Hierarchy].[Organization].&amp;[11190500]" c="11190500 - Highway Turnpike Corridor"/>
              <i n="[Account].[Org-Obj-Project Hierarchy].[Organization].&amp;[11191000]" c="11191000 - Highway Cash - District #1"/>
              <i n="[Account].[Org-Obj-Project Hierarchy].[Organization].&amp;[11191090]" c="11191090 - D#1-FEMA Spencer Pilot Project"/>
              <i n="[Account].[Org-Obj-Project Hierarchy].[Organization].&amp;[11191091]" c="11191091 - FEMA-Hazard Mitigation Project"/>
              <i n="[Account].[Org-Obj-Project Hierarchy].[Organization].&amp;[11192000]" c="11192000 - Highway Cash - District #2"/>
              <i n="[Account].[Org-Obj-Project Hierarchy].[Organization].&amp;[11192920]" c="11192920 - D#2-Red Cedar Removal"/>
              <i n="[Account].[Org-Obj-Project Hierarchy].[Organization].&amp;[11193000]" c="11193000 - Highway Cash - District #3"/>
              <i n="[Account].[Org-Obj-Project Hierarchy].[Organization].&amp;[11300000]" c="11300000 - Resale Property Fund"/>
              <i n="[Account].[Org-Obj-Project Hierarchy].[Organization].&amp;[11315000]" c="11315000 - Resale Property Fund"/>
              <i n="[Account].[Org-Obj-Project Hierarchy].[Organization].&amp;[11400000]" c="11400000 - Treasurer Mortgage Fee Fund"/>
              <i n="[Account].[Org-Obj-Project Hierarchy].[Organization].&amp;[11415000]" c="11415000 - Treasurer Mortgage Fee Fund"/>
              <i n="[Account].[Org-Obj-Project Hierarchy].[Organization].&amp;[11500000]" c="11500000 - County Clerk Lien Fee Fund"/>
              <i n="[Account].[Org-Obj-Project Hierarchy].[Organization].&amp;[11510000]" c="11510000 - UCC Central Filing Fund"/>
              <i n="[Account].[Org-Obj-Project Hierarchy].[Organization].&amp;[11520000]" c="11520000 - Records Preservation Fund"/>
              <i n="[Account].[Org-Obj-Project Hierarchy].[Organization].&amp;[11600000]" c="11600000 - Sheriff Service Fee Fund"/>
              <i n="[Account].[Org-Obj-Project Hierarchy].[Organization].&amp;[11610000]" c="11610000 - Sheriff Special Revenue Fund"/>
              <i n="[Account].[Org-Obj-Project Hierarchy].[Organization].&amp;[11620000]" c="11620000 - Sheriff Grant Fund"/>
              <i n="[Account].[Org-Obj-Project Hierarchy].[Organization].&amp;[12010000]" c="12010000 - Assessor Revolving Fee Fund"/>
              <i n="[Account].[Org-Obj-Project Hierarchy].[Organization].&amp;[12011300]" c="12011300 - Assessor Revolving Fee Fund"/>
              <i n="[Account].[Org-Obj-Project Hierarchy].[Organization].&amp;[12310000]" c="12310000 - Juvenile Probation Fee Fund"/>
              <i n="[Account].[Org-Obj-Project Hierarchy].[Organization].&amp;[12315200]" c="12315200 - Juvenile Probation Fee Fund"/>
              <i n="[Account].[Org-Obj-Project Hierarchy].[Organization].&amp;[12330000]" c="12330000 - Juvenile Grant Fund"/>
              <i n="[Account].[Org-Obj-Project Hierarchy].[Organization].&amp;[12335210]" c="12335210 - Juvenile Accountability Grant"/>
              <i n="[Account].[Org-Obj-Project Hierarchy].[Organization].&amp;[12335220]" c="12335220 - Juvenile - Title IV-E"/>
              <i n="[Account].[Org-Obj-Project Hierarchy].[Organization].&amp;[12335230]" c="12335230 - Juvenile Formula Grant"/>
              <i n="[Account].[Org-Obj-Project Hierarchy].[Organization].&amp;[12335240]" c="12335240 - Juvenile Delinquency Preventio"/>
              <i n="[Account].[Org-Obj-Project Hierarchy].[Organization].&amp;[12400000]" c="12400000 - Planning Commission Fee Fund"/>
              <i n="[Account].[Org-Obj-Project Hierarchy].[Organization].&amp;[12403000]" c="12403000 - Planning Commission Fee Fund"/>
              <i n="[Account].[Org-Obj-Project Hierarchy].[Organization].&amp;[12500000]" c="12500000 - Local Emergency Planning Comm"/>
              <i n="[Account].[Org-Obj-Project Hierarchy].[Organization].&amp;[12505500]" c="12505500 - Local Emergency Planning Comm"/>
              <i n="[Account].[Org-Obj-Project Hierarchy].[Organization].&amp;[12510000]" c="12510000 - Emergency Management Fund"/>
              <i n="[Account].[Org-Obj-Project Hierarchy].[Organization].&amp;[12515500]" c="12515500 - Emergency Management Fund"/>
              <i n="[Account].[Org-Obj-Project Hierarchy].[Organization].&amp;[12515501]" c="12515501 - EM-Fire Management Grant"/>
              <i n="[Account].[Org-Obj-Project Hierarchy].[Organization].&amp;[12515502]" c="12515502 - EM-Comm Infrastructure"/>
              <i n="[Account].[Org-Obj-Project Hierarchy].[Organization].&amp;[12600000]" c="12600000 - Court Services Fee"/>
              <i n="[Account].[Org-Obj-Project Hierarchy].[Organization].&amp;[12603010]" c="12603010 - Court Service Fee Fund"/>
              <i n="[Account].[Org-Obj-Project Hierarchy].[Organization].&amp;[12603020]" c="12603020 - Court Services-GPS User Fee"/>
              <i n="[Account].[Org-Obj-Project Hierarchy].[Organization].&amp;[12700000]" c="12700000 - Community Sentencing Fund"/>
              <i n="[Account].[Org-Obj-Project Hierarchy].[Organization].&amp;[12703030]" c="12703030 - Community Sentencing Fund"/>
              <i n="[Account].[Org-Obj-Project Hierarchy].[Organization].&amp;[12800000]" c="12800000 - Drug Court Fund"/>
              <i n="[Account].[Org-Obj-Project Hierarchy].[Organization].&amp;[12803040]" c="12803040 - Drug Court Fund"/>
              <i n="[Account].[Org-Obj-Project Hierarchy].[Organization].&amp;[12803050]" c="12803050 - Drug Court Grant"/>
              <i n="[Account].[Org-Obj-Project Hierarchy].[Organization].&amp;[12810000]" c="12810000 - Drug Court User Fee Fund"/>
              <i n="[Account].[Org-Obj-Project Hierarchy].[Organization].&amp;[12813040]" c="12813040 - Drug Court User Fee Fund"/>
              <i n="[Account].[Org-Obj-Project Hierarchy].[Organization].&amp;[12820000]" c="12820000 - Mental Health Court Fund"/>
              <i n="[Account].[Org-Obj-Project Hierarchy].[Organization].&amp;[12823060]" c="12823060 - Mental Health Court Fund"/>
              <i n="[Account].[Org-Obj-Project Hierarchy].[Organization].&amp;[12900000]" c="12900000 - SHINE Program Fund"/>
              <i n="[Account].[Org-Obj-Project Hierarchy].[Organization].&amp;[12903070]" c="12903070 - SHINE Program Fund"/>
              <i n="[Account].[Org-Obj-Project Hierarchy].[Organization].&amp;[12903071]" c="12903071 - SHINE-Red Cedar Removal"/>
              <i n="[Account].[Org-Obj-Project Hierarchy].[Organization].&amp;[12903072]" c="12903072 - SHINE-Graffiti Removal"/>
              <i n="[Account].[Org-Obj-Project Hierarchy].[Organization].&amp;[12903073]" c="12903073 - SHINE-General Cleanup"/>
              <i n="[Account].[Org-Obj-Project Hierarchy].[Organization].&amp;[13000000]" c="13000000 - IT Special Revenue Fund"/>
              <i n="[Account].[Org-Obj-Project Hierarchy].[Organization].&amp;[13002700]" c="13002700 - IT Special Revenue Fund"/>
              <i n="[Account].[Org-Obj-Project Hierarchy].[Organization].&amp;[14000000]" c="14000000 - Special Projects Fund"/>
              <i n="[Account].[Org-Obj-Project Hierarchy].[Organization].&amp;[14001200]" c="14001200 - Special Projects-OKDMHSAS  24"/>
              <i n="[Account].[Org-Obj-Project Hierarchy].[Organization].&amp;[14002200]" c="14002200 - Special Projects-OKDMHSAS  24"/>
              <i n="[Account].[Org-Obj-Project Hierarchy].[Organization].&amp;[14002210]" c="14002210 - AG Abatement Opioid Grant"/>
              <i n="[Account].[Org-Obj-Project Hierarchy].[Organization].&amp;[14002220]" c="14002220 - Sheriff's Funding Asst Grant"/>
              <i n="[Account].[Org-Obj-Project Hierarchy].[Organization].&amp;[14003500]" c="14003500 - Special Projects Fund"/>
              <i n="[Account].[Org-Obj-Project Hierarchy].[Organization].&amp;[14003510]" c="14003510 - Special Projects-Emerg Mgmt"/>
              <i n="[Account].[Org-Obj-Project Hierarchy].[Organization].&amp;[14003520]" c="14003520 - Special Projects-Fac Maint"/>
              <i n="[Account].[Org-Obj-Project Hierarchy].[Organization].&amp;[14003530]" c="14003530 - Special Projects-Sheriff Dept"/>
              <i n="[Account].[Org-Obj-Project Hierarchy].[Organization].&amp;[14003540]" c="14003540 - Special Projects-Juvenile"/>
              <i n="[Account].[Org-Obj-Project Hierarchy].[Organization].&amp;[14053600]" c="14053600 - Emergency Rental Asst Program"/>
              <i n="[Account].[Org-Obj-Project Hierarchy].[Organization].&amp;[14100000]" c="14100000 - Election Bd-CTCL-COVID 19 Grnt"/>
              <i n="[Account].[Org-Obj-Project Hierarchy].[Organization].&amp;[14150000]" c="14150000 - American Rescue Plan 2021"/>
              <i n="[Account].[Org-Obj-Project Hierarchy].[Organization].&amp;[14150370]" c="14150370 - ARPA-Standard Allowance"/>
              <i n="[Account].[Org-Obj-Project Hierarchy].[Organization].&amp;[14150371]" c="14150371 - ARPA-County Reimbursements"/>
              <i n="[Account].[Org-Obj-Project Hierarchy].[Organization].&amp;[14150372]" c="14150372 - ARPA-County Projects"/>
              <i n="[Account].[Org-Obj-Project Hierarchy].[Organization].&amp;[14150373]" c="14150373 - ARPA-Construction Projects"/>
              <i n="[Account].[Org-Obj-Project Hierarchy].[Organization].&amp;[14151300]" c="14151300 - Sheriff ARPA Reimb"/>
              <i n="[Account].[Org-Obj-Project Hierarchy].[Organization].&amp;[14151301]" c="14151301 - Juvenile ARPA Reimb"/>
              <i n="[Account].[Org-Obj-Project Hierarchy].[Organization].&amp;[14151302]" c="14151302 - Social Services ARPA Reimb"/>
              <i n="[Account].[Org-Obj-Project Hierarchy].[Organization].&amp;[14151303]" c="14151303 - Emergency Mgmt ARPA Reimb"/>
              <i n="[Account].[Org-Obj-Project Hierarchy].[Organization].&amp;[14151304]" c="14151304 - IT Dept ARPA Reimb"/>
              <i n="[Account].[Org-Obj-Project Hierarchy].[Organization].&amp;[14151305]" c="14151305 - Jail ARPA Reimb"/>
              <i n="[Account].[Org-Obj-Project Hierarchy].[Organization].&amp;[14151306]" c="14151306 - Employee Benefits ARPA Reimb"/>
              <i n="[Account].[Org-Obj-Project Hierarchy].[Organization].&amp;[14151307]" c="14151307 - County Clerk ARPA Reimb"/>
              <i n="[Account].[Org-Obj-Project Hierarchy].[Organization].&amp;[14152300]" c="14152300 - Sheriff ARPA Projects"/>
              <i n="[Account].[Org-Obj-Project Hierarchy].[Organization].&amp;[14152301]" c="14152301 - Juvenile ARPA Projects"/>
              <i n="[Account].[Org-Obj-Project Hierarchy].[Organization].&amp;[14152302]" c="14152302 - Social Services ARPA Projects"/>
              <i n="[Account].[Org-Obj-Project Hierarchy].[Organization].&amp;[14152303]" c="14152303 - Emergency Mgmt ARPA Projects"/>
              <i n="[Account].[Org-Obj-Project Hierarchy].[Organization].&amp;[14152304]" c="14152304 - IT Dept ARPA Projects"/>
              <i n="[Account].[Org-Obj-Project Hierarchy].[Organization].&amp;[14152305]" c="14152305 - Jail ARPA Projects"/>
              <i n="[Account].[Org-Obj-Project Hierarchy].[Organization].&amp;[14152306]" c="14152306 - Benefits ARPA Projects"/>
              <i n="[Account].[Org-Obj-Project Hierarchy].[Organization].&amp;[14152308]" c="14152308 - Engineer ARPA Projects"/>
              <i n="[Account].[Org-Obj-Project Hierarchy].[Organization].&amp;[14153301]" c="14153301 - Juvenile ARPA Const Projects"/>
              <i n="[Account].[Org-Obj-Project Hierarchy].[Organization].&amp;[14153303]" c="14153303 - Emergency Mgmt ARPA Const Proj"/>
              <i n="[Account].[Org-Obj-Project Hierarchy].[Organization].&amp;[14153305]" c="14153305 - Jail ARPA Const Projects"/>
              <i n="[Account].[Org-Obj-Project Hierarchy].[Organization].&amp;[14153308]" c="14153308 - Engineer ARPA Const Projects"/>
              <i n="[Account].[Org-Obj-Project Hierarchy].[Organization].&amp;[14153309]" c="14153309 - Court Clerk ARPA Const Project"/>
              <i n="[Account].[Org-Obj-Project Hierarchy].[Organization].&amp;[14153310]" c="14153310 - Facilities ARPA Const Projects"/>
              <i n="[Account].[Org-Obj-Project Hierarchy].[Organization].&amp;[14200000]" c="14200000 - ARPA-LATCF Fund"/>
              <i n="[Account].[Org-Obj-Project Hierarchy].[Organization].&amp;[14203800]" c="14203800 - ARPA-LATCF Fund"/>
              <i n="[Account].[Org-Obj-Project Hierarchy].[Organization].&amp;[15000000]" c="15000000 - Opioid / JUUL Settlement"/>
              <i n="[Account].[Org-Obj-Project Hierarchy].[Organization].&amp;[15001200]" c="15001200 - Settlements"/>
              <i n="[Account].[Org-Obj-Project Hierarchy].[Organization].&amp;[15003850]" c="15003850 - Opioid Settlement"/>
              <i n="[Account].[Org-Obj-Project Hierarchy].[Organization].&amp;[15003900]" c="15003900 - Juul Settlement"/>
              <i n="[Account].[Org-Obj-Project Hierarchy].[Organization].&amp;[15017000]" c="15017000 - County Clerk Lien Fee Fund"/>
              <i n="[Account].[Org-Obj-Project Hierarchy].[Organization].&amp;[15117000]" c="15117000 - UCC Central Filing Fund"/>
              <i n="[Account].[Org-Obj-Project Hierarchy].[Organization].&amp;[15217000]" c="15217000 - Records Preservation Fund"/>
              <i n="[Account].[Org-Obj-Project Hierarchy].[Organization].&amp;[16050000]" c="16050000 - Sheriff Serv Fee-Sheriff"/>
              <i n="[Account].[Org-Obj-Project Hierarchy].[Organization].&amp;[16050010]" c="16050010 - Sheriff-Courthouse Security"/>
              <i n="[Account].[Org-Obj-Project Hierarchy].[Organization].&amp;[16050020]" c="16050020 - Sheriff Serv Fee-Detention"/>
              <i n="[Account].[Org-Obj-Project Hierarchy].[Organization].&amp;[16050201]" c="16050201 - Sheriff Svc Fee-Detention"/>
              <i n="[Account].[Org-Obj-Project Hierarchy].[Organization].&amp;[16050202]" c="16050202 - Sheriff Serv Fee - Administrat"/>
              <i n="[Account].[Org-Obj-Project Hierarchy].[Organization].&amp;[16050203]" c="16050203 - Sheriff Svc Fee-Law Enforcemnt"/>
              <i n="[Account].[Org-Obj-Project Hierarchy].[Organization].&amp;[16050204]" c="16050204 - Sheriff Serv Fee - LE Fleet"/>
              <i n="[Account].[Org-Obj-Project Hierarchy].[Organization].&amp;[16050205]" c="16050205 - Sheriff Serv Fee - Technology"/>
              <i n="[Account].[Org-Obj-Project Hierarchy].[Organization].&amp;[16050206]" c="16050206 - Sheriff Serv Fee - Detention"/>
              <i n="[Account].[Org-Obj-Project Hierarchy].[Organization].&amp;[16050208]" c="16050208 - Sheriff Svc Fee - LE Fac Maint"/>
              <i n="[Account].[Org-Obj-Project Hierarchy].[Organization].&amp;[16051205]" c="16051205 - Sheriff Security - Protective"/>
              <i n="[Account].[Org-Obj-Project Hierarchy].[Organization].&amp;[16051207]" c="16051207 - Sheriff Security - Technology"/>
              <i n="[Account].[Org-Obj-Project Hierarchy].[Organization].&amp;[16051208]" c="16051208 - Sheriff Security - Facility Ma"/>
              <i n="[Account].[Org-Obj-Project Hierarchy].[Organization].&amp;[16051250]" c="16051250 - Sheriff Detention- Technology"/>
              <i n="[Account].[Org-Obj-Project Hierarchy].[Organization].&amp;[16051251]" c="16051251 - Sheriff Detention-Judicial"/>
              <i n="[Account].[Org-Obj-Project Hierarchy].[Organization].&amp;[16051252]" c="16051252 - Sheriff Det-Protective Service"/>
              <i n="[Account].[Org-Obj-Project Hierarchy].[Organization].&amp;[16051253]" c="16051253 - Sheriff Det-Facility Maintenan"/>
              <i n="[Account].[Org-Obj-Project Hierarchy].[Organization].&amp;[16051254]" c="16051254 - Sheriff Det-Prisoner Boarding"/>
              <i n="[Account].[Org-Obj-Project Hierarchy].[Organization].&amp;[16051255]" c="16051255 - Sheriff Det-Inmate Medical"/>
              <i n="[Account].[Org-Obj-Project Hierarchy].[Organization].&amp;[16052204]" c="16052204 - Sheriff Svc Fee-DET Fleet"/>
              <i n="[Account].[Org-Obj-Project Hierarchy].[Organization].&amp;[16150500]" c="16150500 - Sheriff Law Enforcement"/>
              <i n="[Account].[Org-Obj-Project Hierarchy].[Organization].&amp;[16150900]" c="16150900 - Sheriff - Donations LE"/>
              <i n="[Account].[Org-Obj-Project Hierarchy].[Organization].&amp;[16150921]" c="16150921 - Sheriff-Donations-DET"/>
              <i n="[Account].[Org-Obj-Project Hierarchy].[Organization].&amp;[16151000]" c="16151000 - Sheriff - Training LE"/>
              <i n="[Account].[Org-Obj-Project Hierarchy].[Organization].&amp;[16151021]" c="16151021 - Sheriff-Training-DET"/>
              <i n="[Account].[Org-Obj-Project Hierarchy].[Organization].&amp;[16151100]" c="16151100 - Sheriff - Federal Asset Forfei"/>
              <i n="[Account].[Org-Obj-Project Hierarchy].[Organization].&amp;[16151200]" c="16151200 - Sheriff - Drug Enforcement"/>
              <i n="[Account].[Org-Obj-Project Hierarchy].[Organization].&amp;[16151500]" c="16151500 - Sheriff - 9-1-1 Operations"/>
              <i n="[Account].[Org-Obj-Project Hierarchy].[Organization].&amp;[16151900]" c="16151900 - Sheriff-Drug Trafficking"/>
              <i n="[Account].[Org-Obj-Project Hierarchy].[Organization].&amp;[16152000]" c="16152000 - Sheriff-Detention Center"/>
              <i n="[Account].[Org-Obj-Project Hierarchy].[Organization].&amp;[16152200]" c="16152200 - Sheriff Det - Law Enforement"/>
              <i n="[Account].[Org-Obj-Project Hierarchy].[Organization].&amp;[16152202]" c="16152202 - Sheriff Detention - Administra"/>
              <i n="[Account].[Org-Obj-Project Hierarchy].[Organization].&amp;[16152205]" c="16152205 - Sheriff Detention - Technology"/>
              <i n="[Account].[Org-Obj-Project Hierarchy].[Organization].&amp;[16152208]" c="16152208 - Sheriff Detention - Facility M"/>
              <i n="[Account].[Org-Obj-Project Hierarchy].[Organization].&amp;[16152209]" c="16152209 - Sheriff Spec Rev-Detention"/>
              <i n="[Account].[Org-Obj-Project Hierarchy].[Organization].&amp;[16152210]" c="16152210 - Sheriff Detention - Inmate Foo"/>
              <i n="[Account].[Org-Obj-Project Hierarchy].[Organization].&amp;[16152211]" c="16152211 - Sheriff Detention - Inmate Med"/>
              <i n="[Account].[Org-Obj-Project Hierarchy].[Organization].&amp;[16153000]" c="16153000 - Sheriff-Commissary"/>
              <i n="[Account].[Org-Obj-Project Hierarchy].[Organization].&amp;[16153205]" c="16153205 - Commissary-Technology"/>
              <i n="[Account].[Org-Obj-Project Hierarchy].[Organization].&amp;[16153208]" c="16153208 - Commissary-Facility Maintenanc"/>
              <i n="[Account].[Org-Obj-Project Hierarchy].[Organization].&amp;[16153209]" c="16153209 - Commissary- Detention"/>
              <i n="[Account].[Org-Obj-Project Hierarchy].[Organization].&amp;[16153210]" c="16153210 - Commissary-Inmate Food"/>
              <i n="[Account].[Org-Obj-Project Hierarchy].[Organization].&amp;[16153211]" c="16153211 - Commissary-Inmate Medical"/>
              <i n="[Account].[Org-Obj-Project Hierarchy].[Organization].&amp;[16153212]" c="16153212 - Commissary-Resale Supplies"/>
              <i n="[Account].[Org-Obj-Project Hierarchy].[Organization].&amp;[16154000]" c="16154000 - Sheriff-Jail Maintenance Fund"/>
              <i n="[Account].[Org-Obj-Project Hierarchy].[Organization].&amp;[16250500]" c="16250500 - Sheriff Grants-OHSO Traffic Sa"/>
              <i n="[Account].[Org-Obj-Project Hierarchy].[Organization].&amp;[16250600]" c="16250600 - Sheriff Grants-JAG"/>
              <i n="[Account].[Org-Obj-Project Hierarchy].[Organization].&amp;[16250700]" c="16250700 - Sheriff Grants-Safe Oklahoma"/>
              <i n="[Account].[Org-Obj-Project Hierarchy].[Organization].&amp;[16250800]" c="16250800 - Sheriff Grants-ODMHSA"/>
              <i n="[Account].[Org-Obj-Project Hierarchy].[Organization].&amp;[16250900]" c="16250900 - Sheriff Grants-Telmate"/>
              <i n="[Account].[Org-Obj-Project Hierarchy].[Organization].&amp;[16251000]" c="16251000 - Sheriff Grants-Homeland Securi"/>
              <i n="[Account].[Org-Obj-Project Hierarchy].[Organization].&amp;[16251200]" c="16251200 - County Administered Grants"/>
              <i n="[Account].[Org-Obj-Project Hierarchy].[Organization].&amp;[16251600]" c="16251600 - Sheriff-DEQ Grant"/>
              <i n="[Account].[Org-Obj-Project Hierarchy].[Organization].&amp;[16253000]" c="16253000 - Coronavirus Emergency Funding"/>
              <i n="[Account].[Org-Obj-Project Hierarchy].[Organization].&amp;[-2]" c="-2 - NONE"/>
              <i n="[Account].[Org-Obj-Project Hierarchy].[Organization].&amp;[20100000]" c="20100000 - Capital Improvement - Regular"/>
              <i n="[Account].[Org-Obj-Project Hierarchy].[Organization].&amp;[20101200]" c="20101200 - Capital Improvement - Regular"/>
              <i n="[Account].[Org-Obj-Project Hierarchy].[Organization].&amp;[20103190]" c="20103190 - Capital Reg-TIF-Annex Building"/>
              <i n="[Account].[Org-Obj-Project Hierarchy].[Organization].&amp;[20103200]" c="20103200 - Capital Reg-TIF-Jail"/>
              <i n="[Account].[Org-Obj-Project Hierarchy].[Organization].&amp;[20103230]" c="20103230 - Capital Reg-TIF Revolving"/>
              <i n="[Account].[Org-Obj-Project Hierarchy].[Organization].&amp;[20103240]" c="20103240 - Capital Reg-TIF 2A"/>
              <i n="[Account].[Org-Obj-Project Hierarchy].[Organization].&amp;[20103400]" c="20103400 - Capital Reg-New Jail"/>
              <i n="[Account].[Org-Obj-Project Hierarchy].[Organization].&amp;[20200000]" c="20200000 - Capital Improvement - District"/>
              <i n="[Account].[Org-Obj-Project Hierarchy].[Organization].&amp;[20201200]" c="20201200 - Capital Improvement - District"/>
              <i n="[Account].[Org-Obj-Project Hierarchy].[Organization].&amp;[20209100]" c="20209100 - Capital Improvement - District"/>
              <i n="[Account].[Org-Obj-Project Hierarchy].[Organization].&amp;[20209200]" c="20209200 - Capital Improvement - District"/>
              <i n="[Account].[Org-Obj-Project Hierarchy].[Organization].&amp;[20209300]" c="20209300 - Capital Improvement - District"/>
              <i n="[Account].[Org-Obj-Project Hierarchy].[Organization].&amp;[20300000]" c="20300000 - Capital Improvement - Tinker"/>
              <i n="[Account].[Org-Obj-Project Hierarchy].[Organization].&amp;[20301200]" c="20301200 - Capital Improvement - Tinker"/>
              <i n="[Account].[Org-Obj-Project Hierarchy].[Organization].&amp;[20310000]" c="20310000 - Tinker Clearing 2002 Fund"/>
              <i n="[Account].[Org-Obj-Project Hierarchy].[Organization].&amp;[20311200]" c="20311200 - Tinker Clearing 2002 Fund"/>
              <i n="[Account].[Org-Obj-Project Hierarchy].[Organization].&amp;[20320000]" c="20320000 - County Bonds 2008"/>
              <i n="[Account].[Org-Obj-Project Hierarchy].[Organization].&amp;[20321200]" c="20321200 - County Bonds 2008"/>
              <i n="[Account].[Org-Obj-Project Hierarchy].[Organization].&amp;[20323120]" c="20323120 - County Bonds GM Plant"/>
              <i n="[Account].[Org-Obj-Project Hierarchy].[Organization].&amp;[20323130]" c="20323130 - County Bonds-Crutcho"/>
              <i n="[Account].[Org-Obj-Project Hierarchy].[Organization].&amp;[20323140]" c="20323140 - County Bonds-Deer Creek"/>
              <i n="[Account].[Org-Obj-Project Hierarchy].[Organization].&amp;[20323150]" c="20323150 - County Bonds-Buildings"/>
              <i n="[Account].[Org-Obj-Project Hierarchy].[Organization].&amp;[20323160]" c="20323160 - Sale of Material-GM Plant"/>
              <i n="[Account].[Org-Obj-Project Hierarchy].[Organization].&amp;[20323220]" c="20323220 - County Bonds-Admin"/>
              <i n="[Account].[Org-Obj-Project Hierarchy].[Organization].&amp;[20330000]" c="20330000 - BNSF Bonds 2014"/>
              <i n="[Account].[Org-Obj-Project Hierarchy].[Organization].&amp;[20331200]" c="20331200 - BNSF Bonds 2014"/>
              <i n="[Account].[Org-Obj-Project Hierarchy].[Organization].&amp;[20333170]" c="20333170 - BNSF Bonds 2014"/>
              <i n="[Account].[Org-Obj-Project Hierarchy].[Organization].&amp;[20340000]" c="20340000 - Jail Bonds 2023"/>
              <i n="[Account].[Org-Obj-Project Hierarchy].[Organization].&amp;[20343400]" c="20343400 - Jail Bonds 2023"/>
              <i n="[Account].[Org-Obj-Project Hierarchy].[Organization].&amp;[20350000]" c="20350000 - Jail Bonds 2025"/>
              <i n="[Account].[Org-Obj-Project Hierarchy].[Organization].&amp;[20400000]" c="20400000 - Jail Facility"/>
              <i n="[Account].[Org-Obj-Project Hierarchy].[Organization].&amp;[20405000]" c="20405000 - Jail Facility"/>
              <i n="[Account].[Org-Obj-Project Hierarchy].[Organization].&amp;[20500000]" c="20500000 - Sale of Property Proceeds Fund"/>
              <i n="[Account].[Org-Obj-Project Hierarchy].[Organization].&amp;[20501200]" c="20501200 - Sale of Property Proceeds Fund"/>
              <i n="[Account].[Org-Obj-Project Hierarchy].[Organization].&amp;[20600000]" c="20600000 - Capital Project-OSU Bldg"/>
              <i n="[Account].[Org-Obj-Project Hierarchy].[Organization].&amp;[20601200]" c="20601200 - Capital Project-OSU Bldg"/>
              <i n="[Account].[Org-Obj-Project Hierarchy].[Organization].&amp;[20700000]" c="20700000 - Capital Proj-Sheriff Building"/>
              <i n="[Account].[Org-Obj-Project Hierarchy].[Organization].&amp;[20701200]" c="20701200 - Capital Proj-Sheriff Bldg"/>
              <i n="[Account].[Org-Obj-Project Hierarchy].[Organization].&amp;[20800000]" c="20800000 - Cap Project-New Jail"/>
              <i n="[Account].[Org-Obj-Project Hierarchy].[Organization].&amp;[20801200]" c="20801200 - Cap Project-New Jail"/>
              <i n="[Account].[Org-Obj-Project Hierarchy].[Organization].&amp;[30100000]" c="30100000 - Debt Service Fund"/>
              <i n="[Account].[Org-Obj-Project Hierarchy].[Organization].&amp;[30170970]" c="30170970 - Debt Service Fund"/>
              <i n="[Account].[Org-Obj-Project Hierarchy].[Organization].&amp;[30190970]" c="30190970 - Debt Service-Interest on LT De"/>
              <i n="[Account].[Org-Obj-Project Hierarchy].[Organization].&amp;[40100000]" c="40100000 - Employee Benefits"/>
              <i n="[Account].[Org-Obj-Project Hierarchy].[Organization].&amp;[40110110]" c="40110110 - Employee Benefits"/>
              <i n="[Account].[Org-Obj-Project Hierarchy].[Organization].&amp;[40200000]" c="40200000 - Workers Compensation"/>
              <i n="[Account].[Org-Obj-Project Hierarchy].[Organization].&amp;[40210110]" c="40210110 - Workers Compensation"/>
              <i n="[Account].[Org-Obj-Project Hierarchy].[Organization].&amp;[40300000]" c="40300000 - Self Insurance Fund"/>
              <i n="[Account].[Org-Obj-Project Hierarchy].[Organization].&amp;[40310110]" c="40310110 - Self Insurance Fund"/>
              <i n="[Account].[Org-Obj-Project Hierarchy].[Organization].&amp;[50100000]" c="50100000 - Defined Benefit"/>
              <i n="[Account].[Org-Obj-Project Hierarchy].[Organization].&amp;[50200000]" c="50200000 - Defined Contribution"/>
              <i n="[Account].[Org-Obj-Project Hierarchy].[Organization].&amp;[60000000]" c="60000000 - Tax Assesssment District Fund"/>
              <i n="[Account].[Org-Obj-Project Hierarchy].[Organization].&amp;[60100000]" c="60100000 - Court Clerk Revolving Fee Fund"/>
              <i n="[Account].[Org-Obj-Project Hierarchy].[Organization].&amp;[60140000]" c="60140000 - Court Clerk Donations Crt Area"/>
              <i n="[Account].[Org-Obj-Project Hierarchy].[Organization].&amp;[60150000]" c="60150000 - Court Clerk Records Management"/>
              <i n="[Account].[Org-Obj-Project Hierarchy].[Organization].&amp;[60200000]" c="60200000 - Special Work Restitution Fine"/>
              <i n="[Account].[Org-Obj-Project Hierarchy].[Organization].&amp;[60300000]" c="60300000 - Drug Court Contribution Fund"/>
              <i n="[Account].[Org-Obj-Project Hierarchy].[Organization].&amp;[60400000]" c="60400000 - Mental Health Court Fund"/>
              <i n="[Account].[Org-Obj-Project Hierarchy].[Organization].&amp;[60450000]" c="60450000 - Veteran Treatment Court Admin"/>
              <i n="[Account].[Org-Obj-Project Hierarchy].[Organization].&amp;[60460000]" c="60460000 - Pub Def Specialty Court Reimb"/>
              <i n="[Account].[Org-Obj-Project Hierarchy].[Organization].&amp;[60470000]" c="60470000 - OK County Comm Safety Inv Fund"/>
              <i n="[Account].[Org-Obj-Project Hierarchy].[Organization].&amp;[60500000]" c="60500000 - Law Library"/>
              <i n="[Account].[Org-Obj-Project Hierarchy].[Organization].&amp;[60600000]" c="60600000 - Dependent Child Care"/>
              <i n="[Account].[Org-Obj-Project Hierarchy].[Organization].&amp;[60700000]" c="60700000 - Unapportioned Tax"/>
              <i n="[Account].[Org-Obj-Project Hierarchy].[Organization].&amp;[60800000]" c="60800000 - Protest Tax Fund"/>
              <i n="[Account].[Org-Obj-Project Hierarchy].[Organization].&amp;[60900000]" c="60900000 - Foreign Mortgage Tax"/>
              <i n="[Account].[Org-Obj-Project Hierarchy].[Organization].&amp;[61000000]" c="61000000 - Excess Resale"/>
              <i n="[Account].[Org-Obj-Project Hierarchy].[Organization].&amp;[61100000]" c="61100000 - Individual Redemption"/>
              <i n="[Account].[Org-Obj-Project Hierarchy].[Organization].&amp;[61200000]" c="61200000 - Health Department"/>
              <i n="[Account].[Org-Obj-Project Hierarchy].[Organization].&amp;[61300000]" c="61300000 - Remittance Cities"/>
              <i n="[Account].[Org-Obj-Project Hierarchy].[Organization].&amp;[61300901]" c="61300901 - Town of Arcadia"/>
              <i n="[Account].[Org-Obj-Project Hierarchy].[Organization].&amp;[61300902]" c="61300902 - City of Bethany"/>
              <i n="[Account].[Org-Obj-Project Hierarchy].[Organization].&amp;[61300903]" c="61300903 - City of Choctaw"/>
              <i n="[Account].[Org-Obj-Project Hierarchy].[Organization].&amp;[61300904]" c="61300904 - City of Del City"/>
              <i n="[Account].[Org-Obj-Project Hierarchy].[Organization].&amp;[61300905]" c="61300905 - City of Edmond"/>
              <i n="[Account].[Org-Obj-Project Hierarchy].[Organization].&amp;[61300906]" c="61300906 - Town of Forest Park"/>
              <i n="[Account].[Org-Obj-Project Hierarchy].[Organization].&amp;[61300907]" c="61300907 - City of Harrah"/>
              <i n="[Account].[Org-Obj-Project Hierarchy].[Organization].&amp;[61300908]" c="61300908 - City of Jones"/>
              <i n="[Account].[Org-Obj-Project Hierarchy].[Organization].&amp;[61300909]" c="61300909 - Town of Lake Aluma"/>
              <i n="[Account].[Org-Obj-Project Hierarchy].[Organization].&amp;[61300910]" c="61300910 - Town of Luther"/>
              <i n="[Account].[Org-Obj-Project Hierarchy].[Organization].&amp;[61300911]" c="61300911 - City of Midwest City"/>
              <i n="[Account].[Org-Obj-Project Hierarchy].[Organization].&amp;[61300912]" c="61300912 - City of Nichols Hills"/>
              <i n="[Account].[Org-Obj-Project Hierarchy].[Organization].&amp;[61300913]" c="61300913 - City of Nicoma Park"/>
              <i n="[Account].[Org-Obj-Project Hierarchy].[Organization].&amp;[61300914]" c="61300914 - City of Oklahoma City"/>
              <i n="[Account].[Org-Obj-Project Hierarchy].[Organization].&amp;[61300915]" c="61300915 - Town of Smith Village"/>
              <i n="[Account].[Org-Obj-Project Hierarchy].[Organization].&amp;[61300916]" c="61300916 - City of Spencer"/>
              <i n="[Account].[Org-Obj-Project Hierarchy].[Organization].&amp;[61300917]" c="61300917 - Town of Valley Brook"/>
              <i n="[Account].[Org-Obj-Project Hierarchy].[Organization].&amp;[61300918]" c="61300918 - City of the Village"/>
              <i n="[Account].[Org-Obj-Project Hierarchy].[Organization].&amp;[61300919]" c="61300919 - City of Warr Acres"/>
              <i n="[Account].[Org-Obj-Project Hierarchy].[Organization].&amp;[61300920]" c="61300920 - Town of Woodlawn Park"/>
              <i n="[Account].[Org-Obj-Project Hierarchy].[Organization].&amp;[61300923]" c="61300923 - Metropolitan Library"/>
              <i n="[Account].[Org-Obj-Project Hierarchy].[Organization].&amp;[61300925]" c="61300925 - Deer Creek Fire Dist"/>
              <i n="[Account].[Org-Obj-Project Hierarchy].[Organization].&amp;[61300926]" c="61300926 - Hickory Hills Fire Dist #1"/>
              <i n="[Account].[Org-Obj-Project Hierarchy].[Organization].&amp;[61400000]" c="61400000 - Remittance Schools"/>
              <i n="[Account].[Org-Obj-Project Hierarchy].[Organization].&amp;[61400951]" c="61400951 - Putnam City SD#1"/>
              <i n="[Account].[Org-Obj-Project Hierarchy].[Organization].&amp;[61400952]" c="61400952 - Luther SD #3"/>
              <i n="[Account].[Org-Obj-Project Hierarchy].[Organization].&amp;[61400953]" c="61400953 - Choctaw-Nicoma Park SD#4"/>
              <i n="[Account].[Org-Obj-Project Hierarchy].[Organization].&amp;[61400954]" c="61400954 - Deer Creek SD #6"/>
              <i n="[Account].[Org-Obj-Project Hierarchy].[Organization].&amp;[61400955]" c="61400955 - Harrah SD #7"/>
              <i n="[Account].[Org-Obj-Project Hierarchy].[Organization].&amp;[61400956]" c="61400956 - Jones SD#9"/>
              <i n="[Account].[Org-Obj-Project Hierarchy].[Organization].&amp;[61400957]" c="61400957 - Edmond SD #12"/>
              <i n="[Account].[Org-Obj-Project Hierarchy].[Organization].&amp;[61400958]" c="61400958 - Oakdale SD #29"/>
              <i n="[Account].[Org-Obj-Project Hierarchy].[Organization].&amp;[61400959]" c="61400959 - Western Heights SD #41"/>
              <i n="[Account].[Org-Obj-Project Hierarchy].[Organization].&amp;[61400960]" c="61400960 - Midwest City-Del City SD #52"/>
              <i n="[Account].[Org-Obj-Project Hierarchy].[Organization].&amp;[61400961]" c="61400961 - Crooked Oak SD #53"/>
              <i n="[Account].[Org-Obj-Project Hierarchy].[Organization].&amp;[61400962]" c="61400962 - Oklahoma City SD #89"/>
              <i n="[Account].[Org-Obj-Project Hierarchy].[Organization].&amp;[61400963]" c="61400963 - Rose State College"/>
              <i n="[Account].[Org-Obj-Project Hierarchy].[Organization].&amp;[61400964]" c="61400964 - South OKC Community College"/>
              <i n="[Account].[Org-Obj-Project Hierarchy].[Organization].&amp;[61400965]" c="61400965 - Francis Tuttle Vo Tech #21"/>
              <i n="[Account].[Org-Obj-Project Hierarchy].[Organization].&amp;[61400966]" c="61400966 - Metro Tech Vo Tech #22"/>
              <i n="[Account].[Org-Obj-Project Hierarchy].[Organization].&amp;[61400967]" c="61400967 - Eastern OK County Vo Tech #23"/>
              <i n="[Account].[Org-Obj-Project Hierarchy].[Organization].&amp;[61400968]" c="61400968 - Canadian-Piedmont SD #22"/>
              <i n="[Account].[Org-Obj-Project Hierarchy].[Organization].&amp;[61400969]" c="61400969 - Canadian-Mustang SD #69"/>
              <i n="[Account].[Org-Obj-Project Hierarchy].[Organization].&amp;[61400970]" c="61400970 - Canadian Vo Tech #6"/>
              <i n="[Account].[Org-Obj-Project Hierarchy].[Organization].&amp;[61400971]" c="61400971 - Cleveland-Moore SD #2"/>
              <i n="[Account].[Org-Obj-Project Hierarchy].[Organization].&amp;[61400972]" c="61400972 - Clev-Moore/Norman VoTech #17"/>
              <i n="[Account].[Org-Obj-Project Hierarchy].[Organization].&amp;[61400973]" c="61400973 - Pottawatomie-McLoud SD #1"/>
              <i n="[Account].[Org-Obj-Project Hierarchy].[Organization].&amp;[61400974]" c="61400974 - Canadian County Treasurer"/>
              <i n="[Account].[Org-Obj-Project Hierarchy].[Organization].&amp;[61400975]" c="61400975 - Cleveland County Treasurer"/>
              <i n="[Account].[Org-Obj-Project Hierarchy].[Organization].&amp;[61400976]" c="61400976 - Pottawatomie County Treasurer"/>
              <i n="[Account].[Org-Obj-Project Hierarchy].[Organization].&amp;[61400977]" c="61400977 - Pottawatomie Vo Tech #5"/>
              <i n="[Account].[Org-Obj-Project Hierarchy].[Organization].&amp;[61400988]" c="61400988 - Crutcho #74"/>
              <i n="[Account].[Org-Obj-Project Hierarchy].[Organization].&amp;[61400989]" c="61400989 - Bethany SD#88"/>
              <i n="[Account].[Org-Obj-Project Hierarchy].[Organization].&amp;[61400990]" c="61400990 - Millwood SD #37"/>
              <i n="[Account].[Org-Obj-Project Hierarchy].[Organization].&amp;[61500000]" c="61500000 - Depository (Voucher) Funds"/>
              <i n="[Account].[Org-Obj-Project Hierarchy].[Organization].&amp;[61500600]" c="61500600 - Assessor - Revolving Fund"/>
              <i n="[Account].[Org-Obj-Project Hierarchy].[Organization].&amp;[61500601]" c="61500601 - DA - Witness Center"/>
              <i n="[Account].[Org-Obj-Project Hierarchy].[Organization].&amp;[61500602]" c="61500602 - DA - St Witness Fees"/>
              <i n="[Account].[Org-Obj-Project Hierarchy].[Organization].&amp;[61500603]" c="61500603 - DA - Special"/>
              <i n="[Account].[Org-Obj-Project Hierarchy].[Organization].&amp;[61500604]" c="61500604 - DA - CDS Holding"/>
              <i n="[Account].[Org-Obj-Project Hierarchy].[Organization].&amp;[61500605]" c="61500605 - DA - C D S Revolving Fund"/>
              <i n="[Account].[Org-Obj-Project Hierarchy].[Organization].&amp;[61500606]" c="61500606 - DA - Bogus Check Clearing"/>
              <i n="[Account].[Org-Obj-Project Hierarchy].[Organization].&amp;[61500607]" c="61500607 - DA - Bogus Check DA Special"/>
              <i n="[Account].[Org-Obj-Project Hierarchy].[Organization].&amp;[61500608]" c="61500608 - DA - Reimbursement Cost Crimin"/>
              <i n="[Account].[Org-Obj-Project Hierarchy].[Organization].&amp;[61500609]" c="61500609 - DA - Copy &amp; Research Fees"/>
              <i n="[Account].[Org-Obj-Project Hierarchy].[Organization].&amp;[61500610]" c="61500610 - DA - Bogus Special"/>
              <i n="[Account].[Org-Obj-Project Hierarchy].[Organization].&amp;[61500611]" c="61500611 - DA - COMIT Share/Forfeiture"/>
              <i n="[Account].[Org-Obj-Project Hierarchy].[Organization].&amp;[61500612]" c="61500612 - DA - Equitable Share/Federal"/>
              <i n="[Account].[Org-Obj-Project Hierarchy].[Organization].&amp;[61500613]" c="61500613 - DA - Veteran's Diversion"/>
              <i n="[Account].[Org-Obj-Project Hierarchy].[Organization].&amp;[61500614]" c="61500614 - DA - COMIT Hold A/C"/>
              <i n="[Account].[Org-Obj-Project Hierarchy].[Organization].&amp;[61500615]" c="61500615 - DA - Comit Equitable Share/Fed"/>
              <i n="[Account].[Org-Obj-Project Hierarchy].[Organization].&amp;[61500616]" c="61500616 - DA - COMIT Hold/Investment A/C"/>
              <i n="[Account].[Org-Obj-Project Hierarchy].[Organization].&amp;[61500617]" c="61500617 - DA - RAD"/>
              <i n="[Account].[Org-Obj-Project Hierarchy].[Organization].&amp;[61500618]" c="61500618 - DA - DA'S Byrne Grant"/>
              <i n="[Account].[Org-Obj-Project Hierarchy].[Organization].&amp;[61500619]" c="61500619 - DA - Probation Fees"/>
              <i n="[Account].[Org-Obj-Project Hierarchy].[Organization].&amp;[61500620]" c="61500620 - DA - DOC Supervision"/>
              <i n="[Account].[Org-Obj-Project Hierarchy].[Organization].&amp;[61500621]" c="61500621 - DA - Victim's Restitution"/>
              <i n="[Account].[Org-Obj-Project Hierarchy].[Organization].&amp;[61500622]" c="61500622 - Commissioners #4"/>
              <i n="[Account].[Org-Obj-Project Hierarchy].[Organization].&amp;[61500623]" c="61500623 - Commissioners DA Civil Fee"/>
              <i n="[Account].[Org-Obj-Project Hierarchy].[Organization].&amp;[61500624]" c="61500624 - Comm Prevention of Child Abuse"/>
              <i n="[Account].[Org-Obj-Project Hierarchy].[Organization].&amp;[61500625]" c="61500625 - Commissioners/Culvert Pipe Sal"/>
              <i n="[Account].[Org-Obj-Project Hierarchy].[Organization].&amp;[61500626]" c="61500626 - Planning Comm Inspections"/>
              <i n="[Account].[Org-Obj-Project Hierarchy].[Organization].&amp;[61500627]" c="61500627 - Plann Comm/State Bldg Code Fd"/>
              <i n="[Account].[Org-Obj-Project Hierarchy].[Organization].&amp;[61500628]" c="61500628 - County Clerk #3"/>
              <i n="[Account].[Org-Obj-Project Hierarchy].[Organization].&amp;[61500629]" c="61500629 - County Clerk #3ML"/>
              <i n="[Account].[Org-Obj-Project Hierarchy].[Organization].&amp;[61500630]" c="61500630 - County Clerk C D"/>
              <i n="[Account].[Org-Obj-Project Hierarchy].[Organization].&amp;[61500631]" c="61500631 - Treasurer Over &amp; Short"/>
              <i n="[Account].[Org-Obj-Project Hierarchy].[Organization].&amp;[61500632]" c="61500632 - Treasurer Fees"/>
              <i n="[Account].[Org-Obj-Project Hierarchy].[Organization].&amp;[61500633]" c="61500633 - Treasurer Trust Deposits #14"/>
              <i n="[Account].[Org-Obj-Project Hierarchy].[Organization].&amp;[61500634]" c="61500634 - Treasurer Motor Vehicle Stamps"/>
              <i n="[Account].[Org-Obj-Project Hierarchy].[Organization].&amp;[61500635]" c="61500635 - Treasurer Plat Escrow #15"/>
              <i n="[Account].[Org-Obj-Project Hierarchy].[Organization].&amp;[61500636]" c="61500636 - Treasurer Special County Clerk"/>
              <i n="[Account].[Org-Obj-Project Hierarchy].[Organization].&amp;[61500637]" c="61500637 - Treasurer Warrant Account"/>
              <i n="[Account].[Org-Obj-Project Hierarchy].[Organization].&amp;[61500638]" c="61500638 - Treasurer Mfg Home Escrow"/>
              <i n="[Account].[Org-Obj-Project Hierarchy].[Organization].&amp;[61500639]" c="61500639 - Treasurer Public Records Fees"/>
              <i n="[Account].[Org-Obj-Project Hierarchy].[Organization].&amp;[61500640]" c="61500640 - Treasurer Farm Equipment Stamp"/>
              <i n="[Account].[Org-Obj-Project Hierarchy].[Organization].&amp;[61500641]" c="61500641 - Treasurer Foreign Mobile Home"/>
              <i n="[Account].[Org-Obj-Project Hierarchy].[Organization].&amp;[61500642]" c="61500642 - Treasurer Clearing Account"/>
              <i n="[Account].[Org-Obj-Project Hierarchy].[Organization].&amp;[61500643]" c="61500643 - Treasurer Lockbox Over &amp; Short"/>
              <i n="[Account].[Org-Obj-Project Hierarchy].[Organization].&amp;[61500644]" c="61500644 - Treasurer Pro-Rated Taxes"/>
              <i n="[Account].[Org-Obj-Project Hierarchy].[Organization].&amp;[61500645]" c="61500645 - Court Clerk 1401"/>
              <i n="[Account].[Org-Obj-Project Hierarchy].[Organization].&amp;[61500646]" c="61500646 - Election Board #27 General Fun"/>
              <i n="[Account].[Org-Obj-Project Hierarchy].[Organization].&amp;[61500647]" c="61500647 - Juvenile Bureau 9N"/>
              <i n="[Account].[Org-Obj-Project Hierarchy].[Organization].&amp;[61500648]" c="61500648 - Juvenile Bureau 9J"/>
              <i n="[Account].[Org-Obj-Project Hierarchy].[Organization].&amp;[61500649]" c="61500649 - Juvenile Bureau JJC Emergency"/>
              <i n="[Account].[Org-Obj-Project Hierarchy].[Organization].&amp;[61500650]" c="61500650 - Public Defender"/>
              <i n="[Account].[Org-Obj-Project Hierarchy].[Organization].&amp;[61500651]" c="61500651 - Public Defender Expert Fund"/>
              <i n="[Account].[Org-Obj-Project Hierarchy].[Organization].&amp;[61500652]" c="61500652 - Metro Parking Gar Sales Tax"/>
              <i n="[Account].[Org-Obj-Project Hierarchy].[Organization].&amp;[61500653]" c="61500653 - Metro Parking Gar Deposits"/>
              <i n="[Account].[Org-Obj-Project Hierarchy].[Organization].&amp;[61500654]" c="61500654 - Sheriff Bail Bond"/>
              <i n="[Account].[Org-Obj-Project Hierarchy].[Organization].&amp;[61500655]" c="61500655 - Sheriff Foreign Fees"/>
              <i n="[Account].[Org-Obj-Project Hierarchy].[Organization].&amp;[61500656]" c="61500656 - Sheriff Revolving Travel"/>
              <i n="[Account].[Org-Obj-Project Hierarchy].[Organization].&amp;[61500657]" c="61500657 - License Plate Seizure Fee"/>
              <i n="[Account].[Org-Obj-Project Hierarchy].[Organization].&amp;[61500658]" c="61500658 - Social Services Fed Grants"/>
              <i n="[Account].[Org-Obj-Project Hierarchy].[Organization].&amp;[61500659]" c="61500659 - Court Fund - Bank of Oklahoma"/>
              <i n="[Account].[Org-Obj-Project Hierarchy].[Organization].&amp;[61500660]" c="61500660 - Public Defender CJA Grant"/>
              <i n="[Account].[Org-Obj-Project Hierarchy].[Organization].&amp;[61500661]" c="61500661 - Sheriff Drug Enforcement"/>
              <i n="[Account].[Org-Obj-Project Hierarchy].[Organization].&amp;[61500662]" c="61500662 - DA-Grant D95-565"/>
              <i n="[Account].[Org-Obj-Project Hierarchy].[Organization].&amp;[61500663]" c="61500663 - Dep Investment Contra Acct"/>
              <i n="[Account].[Org-Obj-Project Hierarchy].[Organization].&amp;[61500664]" c="61500664 - DA-State Supervision Remittanc"/>
              <i n="[Account].[Org-Obj-Project Hierarchy].[Organization].&amp;[61500665]" c="61500665 - DA-State 991 Remittance"/>
              <i n="[Account].[Org-Obj-Project Hierarchy].[Organization].&amp;[61500666]" c="61500666 - Court Clerk Revolving Fund-BOK"/>
              <i n="[Account].[Org-Obj-Project Hierarchy].[Organization].&amp;[61500667]" c="61500667 - Commissioners ETR Funds"/>
              <i n="[Account].[Org-Obj-Project Hierarchy].[Organization].&amp;[61550000]" c="61550000 - Treasurer Checks"/>
              <i n="[Account].[Org-Obj-Project Hierarchy].[Organization].&amp;[61560000]" c="61560000 - Initial Cash Balances"/>
              <i n="[Account].[Org-Obj-Project Hierarchy].[Organization].&amp;[61600000]" c="61600000 - Public Defender-Payroll"/>
              <i n="[Account].[Org-Obj-Project Hierarchy].[Organization].&amp;[61608500]" c="61608500 - Public Defender-Spec Payroll"/>
              <i n="[Account].[Org-Obj-Project Hierarchy].[Organization].&amp;[61700000]" c="61700000 - Bailiff - Payroll"/>
              <i n="[Account].[Org-Obj-Project Hierarchy].[Organization].&amp;[61800000]" c="61800000 - Foster Care - Payroll"/>
              <i n="[Account].[Org-Obj-Project Hierarchy].[Organization].&amp;[61900000]" c="61900000 - Unapportioned Collections"/>
              <i n="[Account].[Org-Obj-Project Hierarchy].[Organization].&amp;[62000000]" c="62000000 - Cash on Hand"/>
              <i n="[Account].[Org-Obj-Project Hierarchy].[Organization].&amp;[62100000]" c="62100000 - Collections Over &amp; Short"/>
              <i n="[Account].[Org-Obj-Project Hierarchy].[Organization].&amp;[62200000]" c="62200000 - Mortgage Escrow"/>
              <i n="[Account].[Org-Obj-Project Hierarchy].[Organization].&amp;[69800000]" c="69800000 - CJA Undistributed Collections"/>
              <i n="[Account].[Org-Obj-Project Hierarchy].[Organization].&amp;[70300000]" c="70300000 - Public Buildings Authority"/>
              <i n="[Account].[Org-Obj-Project Hierarchy].[Organization].&amp;[70395400]" c="70395400 - PBA-Lincoln Property"/>
              <i n="[Account].[Org-Obj-Project Hierarchy].[Organization].&amp;[70395410]" c="70395410 - Metro Parking Garage"/>
              <i n="[Account].[Org-Obj-Project Hierarchy].[Organization].&amp;[70395420]" c="70395420 - Investor's Capital Building"/>
              <i n="[Account].[Org-Obj-Project Hierarchy].[Organization].&amp;[70395425]" c="70395425 - Social Services Building"/>
              <i n="[Account].[Org-Obj-Project Hierarchy].[Organization].&amp;[70395430]" c="70395430 - Krowse Center"/>
              <i n="[Account].[Org-Obj-Project Hierarchy].[Organization].&amp;[70395431]" c="70395431 - PBA Krowse-Capital Projects"/>
              <i n="[Account].[Org-Obj-Project Hierarchy].[Organization].&amp;[70395440]" c="70395440 - PBA Debt Service"/>
              <i n="[Account].[Org-Obj-Project Hierarchy].[Organization].&amp;[70395445]" c="70395445 - PBA Reserve"/>
              <i n="[Account].[Org-Obj-Project Hierarchy].[Organization].&amp;[70395450]" c="70395450 - PBA-TIF Funds"/>
              <i n="[Account].[Org-Obj-Project Hierarchy].[Organization].&amp;[70395460]" c="70395460 - PBA ARPA Fund"/>
              <i n="[Account].[Org-Obj-Project Hierarchy].[Organization].&amp;[70395461]" c="70395461 - PBA ARPA-Metro"/>
              <i n="[Account].[Org-Obj-Project Hierarchy].[Organization].&amp;[70395462]" c="70395462 - PBA ARPA-ICB"/>
              <i n="[Account].[Org-Obj-Project Hierarchy].[Organization].&amp;[70395463]" c="70395463 - PBA ARPA-Krowse"/>
              <i n="[Account].[Org-Obj-Project Hierarchy].[Organization].&amp;[99000000]" c="99000000 - Payroll Clearing Fund"/>
              <i n="[Account].[Org-Obj-Project Hierarchy].[Organization].&amp;[99500000]" c="99500000 - Criminal Justice Authority"/>
              <i n="[Account].[Org-Obj-Project Hierarchy].[Organization].&amp;[99500975]" c="99500975 - Criminal Justice Auth-CARES"/>
              <i n="[Account].[Org-Obj-Project Hierarchy].[Organization].&amp;[CAP]" c="CAP - Capital Assets"/>
            </range>
          </ranges>
        </level>
        <level uniqueName="[Account].[Org-Obj-Project Hierarchy].[Object]" sourceCaption="Object" count="0"/>
        <level uniqueName="[Account].[Org-Obj-Project Hierarchy].[Project]" sourceCaption="Project" count="0"/>
      </levels>
      <selections count="1">
        <selection n="[Account].[Org-Obj-Project Hierarchy].[All]"/>
      </selections>
    </olap>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iscal_Year_Hierarchy4" xr10:uid="{296A4DF0-3DFD-48E5-B00E-D8D29E8EECC8}" sourceName="[GLFY Time].[Fiscal Year Hierarchy]">
  <data>
    <olap pivotCacheId="2123914427">
      <levels count="4">
        <level uniqueName="[GLFY Time].[Fiscal Year Hierarchy].[(All)]" sourceCaption="(All)" count="0"/>
        <level uniqueName="[GLFY Time].[Fiscal Year Hierarchy].[Fiscal Year]" sourceCaption="Fiscal Year" count="24">
          <ranges>
            <range startItem="0">
              <i n="[GLFY Time].[Fiscal Year Hierarchy].[Fiscal Year].&amp;[1900]" c="1900"/>
              <i n="[GLFY Time].[Fiscal Year Hierarchy].[Fiscal Year].&amp;[2015]" c="2015"/>
              <i n="[GLFY Time].[Fiscal Year Hierarchy].[Fiscal Year].&amp;[2016]" c="2016"/>
              <i n="[GLFY Time].[Fiscal Year Hierarchy].[Fiscal Year].&amp;[2017]" c="2017"/>
              <i n="[GLFY Time].[Fiscal Year Hierarchy].[Fiscal Year].&amp;[2018]" c="2018"/>
              <i n="[GLFY Time].[Fiscal Year Hierarchy].[Fiscal Year].&amp;[2019]" c="2019"/>
              <i n="[GLFY Time].[Fiscal Year Hierarchy].[Fiscal Year].&amp;[2020]" c="2020"/>
              <i n="[GLFY Time].[Fiscal Year Hierarchy].[Fiscal Year].&amp;[2021]" c="2021"/>
              <i n="[GLFY Time].[Fiscal Year Hierarchy].[Fiscal Year].&amp;[2022]" c="2022"/>
              <i n="[GLFY Time].[Fiscal Year Hierarchy].[Fiscal Year].&amp;[2023]" c="2023"/>
              <i n="[GLFY Time].[Fiscal Year Hierarchy].[Fiscal Year].&amp;[2024]" c="2024"/>
              <i n="[GLFY Time].[Fiscal Year Hierarchy].[Fiscal Year].&amp;[2025]" c="2025"/>
              <i n="[GLFY Time].[Fiscal Year Hierarchy].[Fiscal Year].&amp;[2026]" c="2026"/>
              <i n="[GLFY Time].[Fiscal Year Hierarchy].[Fiscal Year].&amp;[2027]" c="2027"/>
              <i n="[GLFY Time].[Fiscal Year Hierarchy].[Fiscal Year].&amp;[2028]" c="2028"/>
              <i n="[GLFY Time].[Fiscal Year Hierarchy].[Fiscal Year].&amp;[2029]" c="2029"/>
              <i n="[GLFY Time].[Fiscal Year Hierarchy].[Fiscal Year].&amp;[2030]" c="2030"/>
              <i n="[GLFY Time].[Fiscal Year Hierarchy].[Fiscal Year].&amp;[2031]" c="2031"/>
              <i n="[GLFY Time].[Fiscal Year Hierarchy].[Fiscal Year].&amp;[2032]" c="2032"/>
              <i n="[GLFY Time].[Fiscal Year Hierarchy].[Fiscal Year].&amp;[2033]" c="2033"/>
              <i n="[GLFY Time].[Fiscal Year Hierarchy].[Fiscal Year].&amp;[2034]" c="2034"/>
              <i n="[GLFY Time].[Fiscal Year Hierarchy].[Fiscal Year].&amp;[2035]" c="2035"/>
              <i n="[GLFY Time].[Fiscal Year Hierarchy].[Fiscal Year].&amp;[2036]" c="2036"/>
              <i n="[GLFY Time].[Fiscal Year Hierarchy].[Fiscal Year].&amp;[2037]" c="2037"/>
            </range>
          </ranges>
        </level>
        <level uniqueName="[GLFY Time].[Fiscal Year Hierarchy].[Quarter]" sourceCaption="Quarter" count="0"/>
        <level uniqueName="[GLFY Time].[Fiscal Year Hierarchy].[Period]" sourceCaption="Period" count="0"/>
      </levels>
      <selections count="1">
        <selection n="[GLFY Time].[Fiscal Year Hierarchy].[Fiscal Year].&amp;[2026]"/>
      </selections>
    </olap>
  </data>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ctType_Obj_Fund_Hierarchy1" xr10:uid="{F7DF16BD-F07C-4A0C-92B3-F2289E5EAC0C}" sourceName="[Account].[AcctType-Obj-Fund Hierarchy]">
  <data>
    <olap pivotCacheId="1933136578">
      <levels count="4">
        <level uniqueName="[Account].[AcctType-Obj-Fund Hierarchy].[(All)]" sourceCaption="(All)" count="0"/>
        <level uniqueName="[Account].[AcctType-Obj-Fund Hierarchy].[Account Type]" sourceCaption="Account Type" count="7">
          <ranges>
            <range startItem="0">
              <i n="[Account].[AcctType-Obj-Fund Hierarchy].[Account Type].&amp;[ - UNKNOWN]" c="UNKNOWN"/>
              <i n="[Account].[AcctType-Obj-Fund Hierarchy].[Account Type].&amp;[ - NONE]" c="NONE"/>
              <i n="[Account].[AcctType-Obj-Fund Hierarchy].[Account Type].&amp;[B - Asset]" c="Asset"/>
              <i n="[Account].[AcctType-Obj-Fund Hierarchy].[Account Type].&amp;[E - Expense]" c="Expense"/>
              <i n="[Account].[AcctType-Obj-Fund Hierarchy].[Account Type].&amp;[B - Liability]" c="Liability"/>
              <i n="[Account].[AcctType-Obj-Fund Hierarchy].[Account Type].&amp;[R - Revenue]" c="Revenue"/>
              <i n="[Account].[AcctType-Obj-Fund Hierarchy].[Account Type].&amp;[B - Fund Balance]" c="Fund Balance"/>
            </range>
          </ranges>
        </level>
        <level uniqueName="[Account].[AcctType-Obj-Fund Hierarchy].[Object]" sourceCaption="Object" count="0"/>
        <level uniqueName="[Account].[AcctType-Obj-Fund Hierarchy].[Fund]" sourceCaption="Fund" count="0"/>
      </levels>
      <selections count="1">
        <selection n="[Account].[AcctType-Obj-Fund Hierarchy].[Account Type].&amp;[R - Revenue]"/>
      </selections>
    </olap>
  </data>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iscal_Year_Hierarchy2" xr10:uid="{C8530AEF-B6E1-4828-AF09-75139D22CC95}" sourceName="[GLFY Time].[Fiscal Year Hierarchy]">
  <data>
    <olap pivotCacheId="1933136578">
      <levels count="4">
        <level uniqueName="[GLFY Time].[Fiscal Year Hierarchy].[(All)]" sourceCaption="(All)" count="0"/>
        <level uniqueName="[GLFY Time].[Fiscal Year Hierarchy].[Fiscal Year]" sourceCaption="Fiscal Year" count="24">
          <ranges>
            <range startItem="0">
              <i n="[GLFY Time].[Fiscal Year Hierarchy].[Fiscal Year].&amp;[1900]" c="1900"/>
              <i n="[GLFY Time].[Fiscal Year Hierarchy].[Fiscal Year].&amp;[2015]" c="2015"/>
              <i n="[GLFY Time].[Fiscal Year Hierarchy].[Fiscal Year].&amp;[2016]" c="2016"/>
              <i n="[GLFY Time].[Fiscal Year Hierarchy].[Fiscal Year].&amp;[2017]" c="2017"/>
              <i n="[GLFY Time].[Fiscal Year Hierarchy].[Fiscal Year].&amp;[2018]" c="2018"/>
              <i n="[GLFY Time].[Fiscal Year Hierarchy].[Fiscal Year].&amp;[2019]" c="2019"/>
              <i n="[GLFY Time].[Fiscal Year Hierarchy].[Fiscal Year].&amp;[2020]" c="2020"/>
              <i n="[GLFY Time].[Fiscal Year Hierarchy].[Fiscal Year].&amp;[2021]" c="2021"/>
              <i n="[GLFY Time].[Fiscal Year Hierarchy].[Fiscal Year].&amp;[2022]" c="2022"/>
              <i n="[GLFY Time].[Fiscal Year Hierarchy].[Fiscal Year].&amp;[2023]" c="2023"/>
              <i n="[GLFY Time].[Fiscal Year Hierarchy].[Fiscal Year].&amp;[2024]" c="2024"/>
              <i n="[GLFY Time].[Fiscal Year Hierarchy].[Fiscal Year].&amp;[2025]" c="2025"/>
              <i n="[GLFY Time].[Fiscal Year Hierarchy].[Fiscal Year].&amp;[2026]" c="2026"/>
              <i n="[GLFY Time].[Fiscal Year Hierarchy].[Fiscal Year].&amp;[2027]" c="2027"/>
              <i n="[GLFY Time].[Fiscal Year Hierarchy].[Fiscal Year].&amp;[2028]" c="2028"/>
              <i n="[GLFY Time].[Fiscal Year Hierarchy].[Fiscal Year].&amp;[2029]" c="2029"/>
              <i n="[GLFY Time].[Fiscal Year Hierarchy].[Fiscal Year].&amp;[2030]" c="2030"/>
              <i n="[GLFY Time].[Fiscal Year Hierarchy].[Fiscal Year].&amp;[2031]" c="2031"/>
              <i n="[GLFY Time].[Fiscal Year Hierarchy].[Fiscal Year].&amp;[2032]" c="2032"/>
              <i n="[GLFY Time].[Fiscal Year Hierarchy].[Fiscal Year].&amp;[2033]" c="2033"/>
              <i n="[GLFY Time].[Fiscal Year Hierarchy].[Fiscal Year].&amp;[2034]" c="2034"/>
              <i n="[GLFY Time].[Fiscal Year Hierarchy].[Fiscal Year].&amp;[2035]" c="2035"/>
              <i n="[GLFY Time].[Fiscal Year Hierarchy].[Fiscal Year].&amp;[2036]" c="2036"/>
              <i n="[GLFY Time].[Fiscal Year Hierarchy].[Fiscal Year].&amp;[2037]" c="2037"/>
            </range>
          </ranges>
        </level>
        <level uniqueName="[GLFY Time].[Fiscal Year Hierarchy].[Quarter]" sourceCaption="Quarter" count="0"/>
        <level uniqueName="[GLFY Time].[Fiscal Year Hierarchy].[Period]" sourceCaption="Period" count="0"/>
      </levels>
      <selections count="1">
        <selection n="[GLFY Time].[Fiscal Year Hierarchy].[Fiscal Year].&amp;[2026]"/>
      </selections>
    </olap>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ccount Type 1" xr10:uid="{B991FEE5-AE73-4936-8A9E-0ADE4A34C78C}" cache="Slicer_AcctType_Obj_Fund_Hierarchy1" caption="Account Type" level="1" style="SlicerStyleDark1" rowHeight="257175"/>
  <slicer name="Fiscal Year 4" xr10:uid="{02AC68CD-8F29-4B83-80F7-71C60A73651D}" cache="Slicer_Fiscal_Year_Hierarchy2" caption="Fiscal Year" startItem="4" level="1" style="SlicerStyleDark1" rowHeight="257175"/>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Fiscal Year 1" xr10:uid="{EC7A9145-9747-4F0F-BA35-43D08637AD99}" cache="Slicer_Fiscal_Year_Hierarchy1" caption="Fiscal Year" columnCount="3" level="1" style="SlicerStyleDark1" rowHeight="257175"/>
  <slicer name="Organization 1" xr10:uid="{FED5C35D-D2C1-4E8A-ABB7-51450855393B}" cache="Slicer_Org_Obj_Project_Hierarchy1" caption="Organization" columnCount="4" level="1" style="SlicerStyleDark1" rowHeight="182880"/>
  <slicer name="Object" xr10:uid="{64A716FA-CF26-43A9-8306-3D708CED67B0}" cache="Slicer_CharCode_Obj_Hierarchy" caption="Object" columnCount="6" level="2" style="SlicerStyleDark1" rowHeight="257175"/>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Organization 4" xr10:uid="{DFFB9CFD-B8FB-4A6C-BDAD-5C92A767ADE2}" cache="Slicer_Org_Obj_Project_Hierarchy2" caption="Organization" columnCount="2" level="1" style="SlicerStyleDark1" rowHeight="257175"/>
  <slicer name="Fiscal Year 5" xr10:uid="{E8FB8E1E-C20F-490A-BF5E-503D927FBD4C}" cache="Slicer_Fiscal_Year_Hierarchy4" caption="Fiscal Year" startItem="4" level="1" style="SlicerStyleDark1" rowHeight="257175"/>
</slicers>
</file>

<file path=xl/slicers/slicer4.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vised Budget " xr10:uid="{AF2DAD9D-2612-4ED8-A589-3D7E07147CA1}" cache="Slicer_Fiscal_Year_Hierarchy22" caption="Revised Budget " level="1" style="SlicerStyleDark1" rowHeight="257175"/>
  <slicer name="Quarter" xr10:uid="{B7162B2C-4026-48F5-8BF0-3AC9E041221D}" cache="Slicer_Fiscal_Year_Hierarchy22" caption="Quarter" startItem="32" level="2" style="SlicerStyleDark1" rowHeight="257175"/>
  <slicer name="Period" xr10:uid="{D4648204-2BDA-4FBF-B013-DC556F022772}" cache="Slicer_Fiscal_Year_Hierarchy22" caption="Period" startItem="137" level="3" style="SlicerStyleDark1" rowHeight="257175"/>
  <slicer name="Fiscal Year VALUE B21" xr10:uid="{006E5654-9360-4BCB-84FB-C9FA2E8B6725}" cache="Slicer_Fiscal_Year_Hierarchy24" caption="Fiscal Year" level="1" style="SlicerStyleDark1" rowHeight="257175"/>
  <slicer name="Fiscal Year VALUE B21 1" xr10:uid="{48D97472-1C58-4443-A075-E90A3E2A5519}" cache="Slicer_Fiscal_Year_Hierarchy24" caption="Fiscal Year" level="1" style="SlicerStyleDark1" rowHeight="257175"/>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file:///C:\Users\kok-cheng.see\AppData\Local\Microsoft\Windows\INetCache\Content.Outlook\Nav_Menu.html" TargetMode="Externa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microsoft.com/office/2007/relationships/slicer" Target="../slicers/slicer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DEADF-0E4A-43FA-8A2C-589A8B6CC12C}">
  <sheetPr codeName="Sheet1"/>
  <dimension ref="A1:K49"/>
  <sheetViews>
    <sheetView showGridLines="0" showRowColHeaders="0" zoomScale="70" zoomScaleNormal="70" workbookViewId="0">
      <selection activeCell="A4" sqref="A4:K9"/>
    </sheetView>
  </sheetViews>
  <sheetFormatPr defaultColWidth="0" defaultRowHeight="15" x14ac:dyDescent="0.25"/>
  <cols>
    <col min="1" max="11" width="9.140625" customWidth="1"/>
    <col min="12" max="16384" width="9.140625" hidden="1"/>
  </cols>
  <sheetData>
    <row r="1" spans="1:11" ht="15" customHeight="1" x14ac:dyDescent="0.25"/>
    <row r="2" spans="1:11" ht="15" customHeight="1" x14ac:dyDescent="0.25"/>
    <row r="3" spans="1:11" ht="15" customHeight="1" x14ac:dyDescent="0.25"/>
    <row r="4" spans="1:11" ht="15" customHeight="1" x14ac:dyDescent="0.25">
      <c r="A4" s="170" t="s">
        <v>12</v>
      </c>
      <c r="B4" s="171"/>
      <c r="C4" s="171"/>
      <c r="D4" s="171"/>
      <c r="E4" s="171"/>
      <c r="F4" s="171"/>
      <c r="G4" s="171"/>
      <c r="H4" s="171"/>
      <c r="I4" s="171"/>
      <c r="J4" s="171"/>
      <c r="K4" s="171"/>
    </row>
    <row r="5" spans="1:11" ht="15" customHeight="1" x14ac:dyDescent="0.25">
      <c r="A5" s="171"/>
      <c r="B5" s="171"/>
      <c r="C5" s="171"/>
      <c r="D5" s="171"/>
      <c r="E5" s="171"/>
      <c r="F5" s="171"/>
      <c r="G5" s="171"/>
      <c r="H5" s="171"/>
      <c r="I5" s="171"/>
      <c r="J5" s="171"/>
      <c r="K5" s="171"/>
    </row>
    <row r="6" spans="1:11" ht="15" customHeight="1" x14ac:dyDescent="0.25">
      <c r="A6" s="171"/>
      <c r="B6" s="171"/>
      <c r="C6" s="171"/>
      <c r="D6" s="171"/>
      <c r="E6" s="171"/>
      <c r="F6" s="171"/>
      <c r="G6" s="171"/>
      <c r="H6" s="171"/>
      <c r="I6" s="171"/>
      <c r="J6" s="171"/>
      <c r="K6" s="171"/>
    </row>
    <row r="7" spans="1:11" ht="15" customHeight="1" x14ac:dyDescent="0.25">
      <c r="A7" s="171"/>
      <c r="B7" s="171"/>
      <c r="C7" s="171"/>
      <c r="D7" s="171"/>
      <c r="E7" s="171"/>
      <c r="F7" s="171"/>
      <c r="G7" s="171"/>
      <c r="H7" s="171"/>
      <c r="I7" s="171"/>
      <c r="J7" s="171"/>
      <c r="K7" s="171"/>
    </row>
    <row r="8" spans="1:11" ht="15" customHeight="1" x14ac:dyDescent="0.25">
      <c r="A8" s="171"/>
      <c r="B8" s="171"/>
      <c r="C8" s="171"/>
      <c r="D8" s="171"/>
      <c r="E8" s="171"/>
      <c r="F8" s="171"/>
      <c r="G8" s="171"/>
      <c r="H8" s="171"/>
      <c r="I8" s="171"/>
      <c r="J8" s="171"/>
      <c r="K8" s="171"/>
    </row>
    <row r="9" spans="1:11" ht="15" customHeight="1" x14ac:dyDescent="0.25">
      <c r="A9" s="171"/>
      <c r="B9" s="171"/>
      <c r="C9" s="171"/>
      <c r="D9" s="171"/>
      <c r="E9" s="171"/>
      <c r="F9" s="171"/>
      <c r="G9" s="171"/>
      <c r="H9" s="171"/>
      <c r="I9" s="171"/>
      <c r="J9" s="171"/>
      <c r="K9" s="171"/>
    </row>
    <row r="13" spans="1:11" x14ac:dyDescent="0.25">
      <c r="C13" s="176"/>
      <c r="D13" s="176"/>
      <c r="E13" s="176"/>
      <c r="F13" s="176"/>
      <c r="G13" s="176"/>
      <c r="H13" s="176"/>
      <c r="I13" s="176"/>
    </row>
    <row r="14" spans="1:11" x14ac:dyDescent="0.25">
      <c r="C14" s="176"/>
      <c r="D14" s="176"/>
      <c r="E14" s="176"/>
      <c r="F14" s="176"/>
      <c r="G14" s="176"/>
      <c r="H14" s="176"/>
      <c r="I14" s="176"/>
    </row>
    <row r="15" spans="1:11" x14ac:dyDescent="0.25">
      <c r="C15" s="176"/>
      <c r="D15" s="176"/>
      <c r="E15" s="176"/>
      <c r="F15" s="176"/>
      <c r="G15" s="176"/>
      <c r="H15" s="176"/>
      <c r="I15" s="176"/>
    </row>
    <row r="16" spans="1:11" x14ac:dyDescent="0.25">
      <c r="C16" s="176"/>
      <c r="D16" s="176"/>
      <c r="E16" s="176"/>
      <c r="F16" s="176"/>
      <c r="G16" s="176"/>
      <c r="H16" s="176"/>
      <c r="I16" s="176"/>
    </row>
    <row r="17" spans="3:9" x14ac:dyDescent="0.25">
      <c r="C17" s="176"/>
      <c r="D17" s="176"/>
      <c r="E17" s="176"/>
      <c r="F17" s="176"/>
      <c r="G17" s="176"/>
      <c r="H17" s="176"/>
      <c r="I17" s="176"/>
    </row>
    <row r="18" spans="3:9" x14ac:dyDescent="0.25">
      <c r="C18" s="176"/>
      <c r="D18" s="176"/>
      <c r="E18" s="176"/>
      <c r="F18" s="176"/>
      <c r="G18" s="176"/>
      <c r="H18" s="176"/>
      <c r="I18" s="176"/>
    </row>
    <row r="19" spans="3:9" x14ac:dyDescent="0.25">
      <c r="C19" s="176"/>
      <c r="D19" s="176"/>
      <c r="E19" s="176"/>
      <c r="F19" s="176"/>
      <c r="G19" s="176"/>
      <c r="H19" s="176"/>
      <c r="I19" s="176"/>
    </row>
    <row r="20" spans="3:9" x14ac:dyDescent="0.25">
      <c r="C20" s="176"/>
      <c r="D20" s="176"/>
      <c r="E20" s="176"/>
      <c r="F20" s="176"/>
      <c r="G20" s="176"/>
      <c r="H20" s="176"/>
      <c r="I20" s="176"/>
    </row>
    <row r="21" spans="3:9" x14ac:dyDescent="0.25">
      <c r="C21" s="176"/>
      <c r="D21" s="176"/>
      <c r="E21" s="176"/>
      <c r="F21" s="176"/>
      <c r="G21" s="176"/>
      <c r="H21" s="176"/>
      <c r="I21" s="176"/>
    </row>
    <row r="22" spans="3:9" x14ac:dyDescent="0.25">
      <c r="C22" s="176"/>
      <c r="D22" s="176"/>
      <c r="E22" s="176"/>
      <c r="F22" s="176"/>
      <c r="G22" s="176"/>
      <c r="H22" s="176"/>
      <c r="I22" s="176"/>
    </row>
    <row r="23" spans="3:9" x14ac:dyDescent="0.25">
      <c r="C23" s="176"/>
      <c r="D23" s="176"/>
      <c r="E23" s="176"/>
      <c r="F23" s="176"/>
      <c r="G23" s="176"/>
      <c r="H23" s="176"/>
      <c r="I23" s="176"/>
    </row>
    <row r="24" spans="3:9" x14ac:dyDescent="0.25">
      <c r="C24" s="176"/>
      <c r="D24" s="176"/>
      <c r="E24" s="176"/>
      <c r="F24" s="176"/>
      <c r="G24" s="176"/>
      <c r="H24" s="176"/>
      <c r="I24" s="176"/>
    </row>
    <row r="25" spans="3:9" x14ac:dyDescent="0.25">
      <c r="C25" s="176"/>
      <c r="D25" s="176"/>
      <c r="E25" s="176"/>
      <c r="F25" s="176"/>
      <c r="G25" s="176"/>
      <c r="H25" s="176"/>
      <c r="I25" s="176"/>
    </row>
    <row r="26" spans="3:9" x14ac:dyDescent="0.25">
      <c r="C26" s="176"/>
      <c r="D26" s="176"/>
      <c r="E26" s="176"/>
      <c r="F26" s="176"/>
      <c r="G26" s="176"/>
      <c r="H26" s="176"/>
      <c r="I26" s="176"/>
    </row>
    <row r="27" spans="3:9" x14ac:dyDescent="0.25">
      <c r="C27" s="176"/>
      <c r="D27" s="176"/>
      <c r="E27" s="176"/>
      <c r="F27" s="176"/>
      <c r="G27" s="176"/>
      <c r="H27" s="176"/>
      <c r="I27" s="176"/>
    </row>
    <row r="28" spans="3:9" x14ac:dyDescent="0.25">
      <c r="C28" s="176"/>
      <c r="D28" s="176"/>
      <c r="E28" s="176"/>
      <c r="F28" s="176"/>
      <c r="G28" s="176"/>
      <c r="H28" s="176"/>
      <c r="I28" s="176"/>
    </row>
    <row r="29" spans="3:9" x14ac:dyDescent="0.25">
      <c r="C29" s="176"/>
      <c r="D29" s="176"/>
      <c r="E29" s="176"/>
      <c r="F29" s="176"/>
      <c r="G29" s="176"/>
      <c r="H29" s="176"/>
      <c r="I29" s="176"/>
    </row>
    <row r="30" spans="3:9" x14ac:dyDescent="0.25">
      <c r="C30" s="176"/>
      <c r="D30" s="176"/>
      <c r="E30" s="176"/>
      <c r="F30" s="176"/>
      <c r="G30" s="176"/>
      <c r="H30" s="176"/>
      <c r="I30" s="176"/>
    </row>
    <row r="31" spans="3:9" x14ac:dyDescent="0.25">
      <c r="C31" s="176"/>
      <c r="D31" s="176"/>
      <c r="E31" s="176"/>
      <c r="F31" s="176"/>
      <c r="G31" s="176"/>
      <c r="H31" s="176"/>
      <c r="I31" s="176"/>
    </row>
    <row r="32" spans="3:9" x14ac:dyDescent="0.25">
      <c r="C32" s="176"/>
      <c r="D32" s="176"/>
      <c r="E32" s="176"/>
      <c r="F32" s="176"/>
      <c r="G32" s="176"/>
      <c r="H32" s="176"/>
      <c r="I32" s="176"/>
    </row>
    <row r="33" spans="1:11" x14ac:dyDescent="0.25">
      <c r="C33" s="176"/>
      <c r="D33" s="176"/>
      <c r="E33" s="176"/>
      <c r="F33" s="176"/>
      <c r="G33" s="176"/>
      <c r="H33" s="176"/>
      <c r="I33" s="176"/>
    </row>
    <row r="34" spans="1:11" x14ac:dyDescent="0.25">
      <c r="C34" s="176"/>
      <c r="D34" s="176"/>
      <c r="E34" s="176"/>
      <c r="F34" s="176"/>
      <c r="G34" s="176"/>
      <c r="H34" s="176"/>
      <c r="I34" s="176"/>
    </row>
    <row r="35" spans="1:11" x14ac:dyDescent="0.25">
      <c r="C35" s="176"/>
      <c r="D35" s="176"/>
      <c r="E35" s="176"/>
      <c r="F35" s="176"/>
      <c r="G35" s="176"/>
      <c r="H35" s="176"/>
      <c r="I35" s="176"/>
    </row>
    <row r="36" spans="1:11" x14ac:dyDescent="0.25">
      <c r="C36" s="176"/>
      <c r="D36" s="176"/>
      <c r="E36" s="176"/>
      <c r="F36" s="176"/>
      <c r="G36" s="176"/>
      <c r="H36" s="176"/>
      <c r="I36" s="176"/>
    </row>
    <row r="38" spans="1:11" ht="15" customHeight="1" x14ac:dyDescent="0.25">
      <c r="C38" s="175" t="str">
        <f>Fiscal_Year_Name!$A$7</f>
        <v>Criminal Justice Authority</v>
      </c>
      <c r="D38" s="175"/>
      <c r="E38" s="175"/>
      <c r="F38" s="175"/>
      <c r="G38" s="175"/>
      <c r="H38" s="175"/>
      <c r="I38" s="175"/>
    </row>
    <row r="39" spans="1:11" ht="15" customHeight="1" x14ac:dyDescent="0.25">
      <c r="C39" s="175"/>
      <c r="D39" s="175"/>
      <c r="E39" s="175"/>
      <c r="F39" s="175"/>
      <c r="G39" s="175"/>
      <c r="H39" s="175"/>
      <c r="I39" s="175"/>
    </row>
    <row r="40" spans="1:11" ht="15" customHeight="1" x14ac:dyDescent="0.25">
      <c r="D40" s="174" t="str">
        <f>Fiscal_Year_Name!$A$2</f>
        <v>FY 2026-2027</v>
      </c>
      <c r="E40" s="174"/>
      <c r="F40" s="174"/>
      <c r="G40" s="174"/>
      <c r="H40" s="174"/>
    </row>
    <row r="41" spans="1:11" ht="15" customHeight="1" x14ac:dyDescent="0.25">
      <c r="D41" s="174"/>
      <c r="E41" s="174"/>
      <c r="F41" s="174"/>
      <c r="G41" s="174"/>
      <c r="H41" s="174"/>
    </row>
    <row r="42" spans="1:11" x14ac:dyDescent="0.25">
      <c r="E42" s="173"/>
      <c r="F42" s="173"/>
      <c r="G42" s="173"/>
    </row>
    <row r="43" spans="1:11" x14ac:dyDescent="0.25">
      <c r="E43" s="173"/>
      <c r="F43" s="173"/>
      <c r="G43" s="173"/>
    </row>
    <row r="46" spans="1:11" ht="15" customHeight="1" x14ac:dyDescent="0.25">
      <c r="A46" s="172" t="s">
        <v>13</v>
      </c>
      <c r="B46" s="172"/>
      <c r="C46" s="172"/>
      <c r="D46" s="172"/>
      <c r="E46" s="172"/>
      <c r="F46" s="172"/>
      <c r="G46" s="172"/>
      <c r="H46" s="172"/>
      <c r="I46" s="172"/>
      <c r="J46" s="172"/>
      <c r="K46" s="172"/>
    </row>
    <row r="47" spans="1:11" ht="15" customHeight="1" x14ac:dyDescent="0.25">
      <c r="A47" s="172"/>
      <c r="B47" s="172"/>
      <c r="C47" s="172"/>
      <c r="D47" s="172"/>
      <c r="E47" s="172"/>
      <c r="F47" s="172"/>
      <c r="G47" s="172"/>
      <c r="H47" s="172"/>
      <c r="I47" s="172"/>
      <c r="J47" s="172"/>
      <c r="K47" s="172"/>
    </row>
    <row r="48" spans="1:11" ht="15" customHeight="1" x14ac:dyDescent="0.25">
      <c r="A48" s="172"/>
      <c r="B48" s="172"/>
      <c r="C48" s="172"/>
      <c r="D48" s="172"/>
      <c r="E48" s="172"/>
      <c r="F48" s="172"/>
      <c r="G48" s="172"/>
      <c r="H48" s="172"/>
      <c r="I48" s="172"/>
      <c r="J48" s="172"/>
      <c r="K48" s="172"/>
    </row>
    <row r="49" spans="1:11" ht="15" customHeight="1" x14ac:dyDescent="0.25">
      <c r="A49" s="172"/>
      <c r="B49" s="172"/>
      <c r="C49" s="172"/>
      <c r="D49" s="172"/>
      <c r="E49" s="172"/>
      <c r="F49" s="172"/>
      <c r="G49" s="172"/>
      <c r="H49" s="172"/>
      <c r="I49" s="172"/>
      <c r="J49" s="172"/>
      <c r="K49" s="172"/>
    </row>
  </sheetData>
  <mergeCells count="6">
    <mergeCell ref="A4:K9"/>
    <mergeCell ref="A46:K49"/>
    <mergeCell ref="E42:G43"/>
    <mergeCell ref="D40:H41"/>
    <mergeCell ref="C38:I39"/>
    <mergeCell ref="C13:I36"/>
  </mergeCells>
  <hyperlinks>
    <hyperlink ref="C38:I39" r:id="rId1" display="..\Nav_Menu.html" xr:uid="{41BDAB24-C528-460B-89F9-9732ADBB1181}"/>
  </hyperlinks>
  <printOptions horizontalCentered="1"/>
  <pageMargins left="0" right="0" top="0" bottom="0" header="0" footer="0"/>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4DCB9-340F-42DF-B8CE-543FC9641478}">
  <sheetPr codeName="Sheet2"/>
  <dimension ref="A1:D53"/>
  <sheetViews>
    <sheetView showGridLines="0" topLeftCell="A47" zoomScale="120" zoomScaleNormal="120" workbookViewId="0">
      <selection activeCell="F50" sqref="F50"/>
    </sheetView>
  </sheetViews>
  <sheetFormatPr defaultColWidth="10.42578125" defaultRowHeight="15" x14ac:dyDescent="0.25"/>
  <cols>
    <col min="1" max="1" width="30.85546875" style="102" customWidth="1"/>
    <col min="2" max="2" width="19.140625" style="102" bestFit="1" customWidth="1"/>
    <col min="3" max="3" width="21.7109375" style="102" customWidth="1"/>
    <col min="4" max="4" width="6" style="102" customWidth="1"/>
    <col min="5" max="5" width="11.28515625" style="102" bestFit="1" customWidth="1"/>
    <col min="6" max="26" width="28.85546875" style="102" bestFit="1" customWidth="1"/>
    <col min="27" max="27" width="30.140625" style="102" bestFit="1" customWidth="1"/>
    <col min="28" max="31" width="28.85546875" style="102" bestFit="1" customWidth="1"/>
    <col min="32" max="32" width="30.140625" style="102" bestFit="1" customWidth="1"/>
    <col min="33" max="34" width="28.85546875" style="102" bestFit="1" customWidth="1"/>
    <col min="35" max="35" width="30.140625" style="102" bestFit="1" customWidth="1"/>
    <col min="36" max="39" width="28.85546875" style="102" bestFit="1" customWidth="1"/>
    <col min="40" max="40" width="30.140625" style="102" bestFit="1" customWidth="1"/>
    <col min="41" max="44" width="28.85546875" style="102" bestFit="1" customWidth="1"/>
    <col min="45" max="45" width="30.140625" style="102" bestFit="1" customWidth="1"/>
    <col min="46" max="50" width="28.85546875" style="102" bestFit="1" customWidth="1"/>
    <col min="51" max="51" width="30.140625" style="102" bestFit="1" customWidth="1"/>
    <col min="52" max="52" width="28.85546875" style="102" bestFit="1" customWidth="1"/>
    <col min="53" max="53" width="30.140625" style="102" bestFit="1" customWidth="1"/>
    <col min="54" max="56" width="28.85546875" style="102" bestFit="1" customWidth="1"/>
    <col min="57" max="57" width="30.140625" style="102" bestFit="1" customWidth="1"/>
    <col min="58" max="65" width="28.85546875" style="102" bestFit="1" customWidth="1"/>
    <col min="66" max="66" width="30.140625" style="102" bestFit="1" customWidth="1"/>
    <col min="67" max="67" width="28.85546875" style="102" bestFit="1" customWidth="1"/>
    <col min="68" max="68" width="30.140625" style="102" bestFit="1" customWidth="1"/>
    <col min="69" max="71" width="28.85546875" style="102" bestFit="1" customWidth="1"/>
    <col min="72" max="73" width="30.140625" style="102" bestFit="1" customWidth="1"/>
    <col min="74" max="74" width="28.85546875" style="102" bestFit="1" customWidth="1"/>
    <col min="75" max="75" width="30.140625" style="102" bestFit="1" customWidth="1"/>
    <col min="76" max="79" width="28.85546875" style="102" bestFit="1" customWidth="1"/>
    <col min="80" max="80" width="30.140625" style="102" bestFit="1" customWidth="1"/>
    <col min="81" max="83" width="28.85546875" style="102" bestFit="1" customWidth="1"/>
    <col min="84" max="85" width="30.140625" style="102" bestFit="1" customWidth="1"/>
    <col min="86" max="86" width="28.85546875" style="102" bestFit="1" customWidth="1"/>
    <col min="87" max="134" width="30.140625" style="102" bestFit="1" customWidth="1"/>
    <col min="135" max="138" width="28.85546875" style="102" bestFit="1" customWidth="1"/>
    <col min="139" max="139" width="30.140625" style="102" bestFit="1" customWidth="1"/>
    <col min="140" max="142" width="28.85546875" style="102" bestFit="1" customWidth="1"/>
    <col min="143" max="145" width="30.140625" style="102" bestFit="1" customWidth="1"/>
    <col min="146" max="146" width="28.85546875" style="102" bestFit="1" customWidth="1"/>
    <col min="147" max="152" width="30.140625" style="102" bestFit="1" customWidth="1"/>
    <col min="153" max="159" width="28.85546875" style="102" bestFit="1" customWidth="1"/>
    <col min="160" max="170" width="30.140625" style="102" bestFit="1" customWidth="1"/>
    <col min="171" max="171" width="28.85546875" style="102" bestFit="1" customWidth="1"/>
    <col min="172" max="175" width="30.140625" style="102" bestFit="1" customWidth="1"/>
    <col min="176" max="177" width="28.85546875" style="102" bestFit="1" customWidth="1"/>
    <col min="178" max="181" width="30.140625" style="102" bestFit="1" customWidth="1"/>
    <col min="182" max="182" width="28.85546875" style="102" bestFit="1" customWidth="1"/>
    <col min="183" max="185" width="30.140625" style="102" bestFit="1" customWidth="1"/>
    <col min="186" max="186" width="28.85546875" style="102" bestFit="1" customWidth="1"/>
    <col min="187" max="190" width="30.140625" style="102" bestFit="1" customWidth="1"/>
    <col min="191" max="192" width="28.85546875" style="102" bestFit="1" customWidth="1"/>
    <col min="193" max="196" width="30.140625" style="102" bestFit="1" customWidth="1"/>
    <col min="197" max="199" width="28.85546875" style="102" bestFit="1" customWidth="1"/>
    <col min="200" max="205" width="30.140625" style="102" bestFit="1" customWidth="1"/>
    <col min="206" max="211" width="28.85546875" style="102" bestFit="1" customWidth="1"/>
    <col min="212" max="237" width="30.140625" style="102" bestFit="1" customWidth="1"/>
    <col min="238" max="244" width="28.85546875" style="102" bestFit="1" customWidth="1"/>
    <col min="245" max="295" width="30.140625" style="102" bestFit="1" customWidth="1"/>
    <col min="296" max="297" width="28.85546875" style="102" bestFit="1" customWidth="1"/>
    <col min="298" max="308" width="30.140625" style="102" bestFit="1" customWidth="1"/>
    <col min="309" max="309" width="28.85546875" style="102" bestFit="1" customWidth="1"/>
    <col min="310" max="311" width="30.140625" style="102" bestFit="1" customWidth="1"/>
    <col min="312" max="312" width="28.85546875" style="102" bestFit="1" customWidth="1"/>
    <col min="313" max="315" width="30.140625" style="102" bestFit="1" customWidth="1"/>
    <col min="316" max="316" width="28.85546875" style="102" bestFit="1" customWidth="1"/>
    <col min="317" max="324" width="30.140625" style="102" bestFit="1" customWidth="1"/>
    <col min="325" max="325" width="28.85546875" style="102" bestFit="1" customWidth="1"/>
    <col min="326" max="327" width="30.140625" style="102" bestFit="1" customWidth="1"/>
    <col min="328" max="328" width="28.85546875" style="102" bestFit="1" customWidth="1"/>
    <col min="329" max="331" width="30.140625" style="102" bestFit="1" customWidth="1"/>
    <col min="332" max="333" width="28.85546875" style="102" bestFit="1" customWidth="1"/>
    <col min="334" max="338" width="30.140625" style="102" bestFit="1" customWidth="1"/>
    <col min="339" max="339" width="28.85546875" style="102" bestFit="1" customWidth="1"/>
    <col min="340" max="343" width="30.140625" style="102" bestFit="1" customWidth="1"/>
    <col min="344" max="345" width="28.85546875" style="102" bestFit="1" customWidth="1"/>
    <col min="346" max="350" width="30.140625" style="102" bestFit="1" customWidth="1"/>
    <col min="351" max="351" width="28.85546875" style="102" bestFit="1" customWidth="1"/>
    <col min="352" max="354" width="30.140625" style="102" bestFit="1" customWidth="1"/>
    <col min="355" max="355" width="28.85546875" style="102" bestFit="1" customWidth="1"/>
    <col min="356" max="357" width="30.140625" style="102" bestFit="1" customWidth="1"/>
    <col min="358" max="358" width="28.85546875" style="102" bestFit="1" customWidth="1"/>
    <col min="359" max="362" width="30.140625" style="102" bestFit="1" customWidth="1"/>
    <col min="363" max="363" width="28.85546875" style="102" bestFit="1" customWidth="1"/>
    <col min="364" max="378" width="30.140625" style="102" bestFit="1" customWidth="1"/>
    <col min="379" max="379" width="28.85546875" style="102" bestFit="1" customWidth="1"/>
    <col min="380" max="388" width="30.140625" style="102" bestFit="1" customWidth="1"/>
    <col min="389" max="389" width="35.7109375" style="102" bestFit="1" customWidth="1"/>
    <col min="390" max="390" width="30.140625" style="102" bestFit="1" customWidth="1"/>
    <col min="391" max="391" width="35.7109375" style="102" bestFit="1" customWidth="1"/>
    <col min="392" max="392" width="30.140625" style="102" bestFit="1" customWidth="1"/>
    <col min="393" max="393" width="35.7109375" style="102" bestFit="1" customWidth="1"/>
    <col min="394" max="433" width="30.140625" style="102" bestFit="1" customWidth="1"/>
    <col min="434" max="434" width="28.85546875" style="102" bestFit="1" customWidth="1"/>
    <col min="435" max="436" width="30.140625" style="102" bestFit="1" customWidth="1"/>
    <col min="437" max="437" width="28.85546875" style="102" bestFit="1" customWidth="1"/>
    <col min="438" max="438" width="30.140625" style="102" bestFit="1" customWidth="1"/>
    <col min="439" max="439" width="28.85546875" style="102" bestFit="1" customWidth="1"/>
    <col min="440" max="453" width="30.140625" style="102" bestFit="1" customWidth="1"/>
    <col min="454" max="454" width="28.85546875" style="102" bestFit="1" customWidth="1"/>
    <col min="455" max="459" width="30.140625" style="102" bestFit="1" customWidth="1"/>
    <col min="460" max="460" width="28.85546875" style="102" bestFit="1" customWidth="1"/>
    <col min="461" max="463" width="30.140625" style="102" bestFit="1" customWidth="1"/>
    <col min="464" max="464" width="28.85546875" style="102" bestFit="1" customWidth="1"/>
    <col min="465" max="472" width="30.140625" style="102" bestFit="1" customWidth="1"/>
    <col min="473" max="474" width="28.85546875" style="102" bestFit="1" customWidth="1"/>
    <col min="475" max="485" width="30.140625" style="102" bestFit="1" customWidth="1"/>
    <col min="486" max="486" width="28.85546875" style="102" bestFit="1" customWidth="1"/>
    <col min="487" max="505" width="30.140625" style="102" bestFit="1" customWidth="1"/>
    <col min="506" max="506" width="28.85546875" style="102" bestFit="1" customWidth="1"/>
    <col min="507" max="510" width="30.140625" style="102" bestFit="1" customWidth="1"/>
    <col min="511" max="511" width="28.85546875" style="102" bestFit="1" customWidth="1"/>
    <col min="512" max="513" width="30.140625" style="102" bestFit="1" customWidth="1"/>
    <col min="514" max="515" width="28.85546875" style="102" bestFit="1" customWidth="1"/>
    <col min="516" max="528" width="30.140625" style="102" bestFit="1" customWidth="1"/>
    <col min="529" max="533" width="28.85546875" style="102" bestFit="1" customWidth="1"/>
    <col min="534" max="537" width="30.140625" style="102" bestFit="1" customWidth="1"/>
    <col min="538" max="544" width="28.85546875" style="102" bestFit="1" customWidth="1"/>
    <col min="545" max="549" width="30.140625" style="102" bestFit="1" customWidth="1"/>
    <col min="550" max="552" width="28.85546875" style="102" bestFit="1" customWidth="1"/>
    <col min="553" max="555" width="30.140625" style="102" bestFit="1" customWidth="1"/>
    <col min="556" max="557" width="28.85546875" style="102" bestFit="1" customWidth="1"/>
    <col min="558" max="560" width="30.140625" style="102" bestFit="1" customWidth="1"/>
    <col min="561" max="561" width="28.85546875" style="102" bestFit="1" customWidth="1"/>
    <col min="562" max="562" width="30.140625" style="102" bestFit="1" customWidth="1"/>
    <col min="563" max="563" width="28.85546875" style="102" bestFit="1" customWidth="1"/>
    <col min="564" max="568" width="30.140625" style="102" bestFit="1" customWidth="1"/>
    <col min="569" max="569" width="28.85546875" style="102" bestFit="1" customWidth="1"/>
    <col min="570" max="579" width="30.140625" style="102" bestFit="1" customWidth="1"/>
    <col min="580" max="580" width="28.85546875" style="102" bestFit="1" customWidth="1"/>
    <col min="581" max="581" width="30.140625" style="102" bestFit="1" customWidth="1"/>
    <col min="582" max="582" width="28.85546875" style="102" bestFit="1" customWidth="1"/>
    <col min="583" max="601" width="30.140625" style="102" bestFit="1" customWidth="1"/>
    <col min="602" max="602" width="28.85546875" style="102" bestFit="1" customWidth="1"/>
    <col min="603" max="603" width="30.140625" style="102" bestFit="1" customWidth="1"/>
    <col min="604" max="604" width="28.85546875" style="102" bestFit="1" customWidth="1"/>
    <col min="605" max="732" width="30.140625" style="102" bestFit="1" customWidth="1"/>
    <col min="733" max="733" width="28.85546875" style="102" bestFit="1" customWidth="1"/>
    <col min="734" max="741" width="30.140625" style="102" bestFit="1" customWidth="1"/>
    <col min="742" max="746" width="28.85546875" style="102" bestFit="1" customWidth="1"/>
    <col min="747" max="747" width="30.140625" style="102" bestFit="1" customWidth="1"/>
    <col min="748" max="749" width="28.85546875" style="102" bestFit="1" customWidth="1"/>
    <col min="750" max="787" width="30.140625" style="102" bestFit="1" customWidth="1"/>
    <col min="788" max="788" width="16.28515625" style="102" bestFit="1" customWidth="1"/>
    <col min="789" max="789" width="30.140625" style="102" bestFit="1" customWidth="1"/>
    <col min="790" max="790" width="28.85546875" style="102" bestFit="1" customWidth="1"/>
    <col min="791" max="794" width="30.140625" style="102" bestFit="1" customWidth="1"/>
    <col min="795" max="795" width="28.85546875" style="102" bestFit="1" customWidth="1"/>
    <col min="796" max="798" width="30.140625" style="102" bestFit="1" customWidth="1"/>
    <col min="799" max="801" width="28.85546875" style="102" bestFit="1" customWidth="1"/>
    <col min="802" max="802" width="30.140625" style="102" bestFit="1" customWidth="1"/>
    <col min="803" max="804" width="28.85546875" style="102" bestFit="1" customWidth="1"/>
    <col min="805" max="805" width="30.140625" style="102" bestFit="1" customWidth="1"/>
    <col min="806" max="806" width="28.85546875" style="102" bestFit="1" customWidth="1"/>
    <col min="807" max="811" width="30.140625" style="102" bestFit="1" customWidth="1"/>
    <col min="812" max="814" width="28.85546875" style="102" bestFit="1" customWidth="1"/>
    <col min="815" max="815" width="30.140625" style="102" bestFit="1" customWidth="1"/>
    <col min="816" max="827" width="28.85546875" style="102" bestFit="1" customWidth="1"/>
    <col min="828" max="828" width="30.140625" style="102" bestFit="1" customWidth="1"/>
    <col min="829" max="829" width="28.85546875" style="102" bestFit="1" customWidth="1"/>
    <col min="830" max="830" width="30.140625" style="102" bestFit="1" customWidth="1"/>
    <col min="831" max="839" width="28.85546875" style="102" bestFit="1" customWidth="1"/>
    <col min="840" max="840" width="30.140625" style="102" bestFit="1" customWidth="1"/>
    <col min="841" max="842" width="28.85546875" style="102" bestFit="1" customWidth="1"/>
    <col min="843" max="843" width="30.140625" style="102" bestFit="1" customWidth="1"/>
    <col min="844" max="849" width="28.85546875" style="102" bestFit="1" customWidth="1"/>
    <col min="850" max="850" width="30.140625" style="102" bestFit="1" customWidth="1"/>
    <col min="851" max="854" width="28.85546875" style="102" bestFit="1" customWidth="1"/>
    <col min="855" max="856" width="30.140625" style="102" bestFit="1" customWidth="1"/>
    <col min="857" max="858" width="28.85546875" style="102" bestFit="1" customWidth="1"/>
    <col min="859" max="859" width="30.140625" style="102" bestFit="1" customWidth="1"/>
    <col min="860" max="860" width="28.85546875" style="102" bestFit="1" customWidth="1"/>
    <col min="861" max="863" width="30.140625" style="102" bestFit="1" customWidth="1"/>
    <col min="864" max="866" width="28.85546875" style="102" bestFit="1" customWidth="1"/>
    <col min="867" max="867" width="30.140625" style="102" bestFit="1" customWidth="1"/>
    <col min="868" max="870" width="28.85546875" style="102" bestFit="1" customWidth="1"/>
    <col min="871" max="875" width="30.140625" style="102" bestFit="1" customWidth="1"/>
    <col min="876" max="876" width="28.85546875" style="102" bestFit="1" customWidth="1"/>
    <col min="877" max="877" width="30.140625" style="102" bestFit="1" customWidth="1"/>
    <col min="878" max="878" width="35.85546875" style="102" bestFit="1" customWidth="1"/>
    <col min="879" max="879" width="30.140625" style="102" bestFit="1" customWidth="1"/>
    <col min="880" max="880" width="28.85546875" style="102" bestFit="1" customWidth="1"/>
    <col min="881" max="882" width="30.140625" style="102" bestFit="1" customWidth="1"/>
    <col min="883" max="885" width="28.85546875" style="102" bestFit="1" customWidth="1"/>
    <col min="886" max="886" width="30.140625" style="102" bestFit="1" customWidth="1"/>
    <col min="887" max="890" width="28.85546875" style="102" bestFit="1" customWidth="1"/>
    <col min="891" max="894" width="30.140625" style="102" bestFit="1" customWidth="1"/>
    <col min="895" max="895" width="28.85546875" style="102" bestFit="1" customWidth="1"/>
    <col min="896" max="927" width="30.140625" style="102" bestFit="1" customWidth="1"/>
    <col min="928" max="930" width="28.85546875" style="102" bestFit="1" customWidth="1"/>
    <col min="931" max="931" width="30.140625" style="102" bestFit="1" customWidth="1"/>
    <col min="932" max="935" width="28.85546875" style="102" bestFit="1" customWidth="1"/>
    <col min="936" max="938" width="30.140625" style="102" bestFit="1" customWidth="1"/>
    <col min="939" max="945" width="28.85546875" style="102" bestFit="1" customWidth="1"/>
    <col min="946" max="946" width="30.140625" style="102" bestFit="1" customWidth="1"/>
    <col min="947" max="952" width="28.85546875" style="102" bestFit="1" customWidth="1"/>
    <col min="953" max="953" width="30.140625" style="102" bestFit="1" customWidth="1"/>
    <col min="954" max="954" width="28.85546875" style="102" bestFit="1" customWidth="1"/>
    <col min="955" max="963" width="30.140625" style="102" bestFit="1" customWidth="1"/>
    <col min="964" max="964" width="28.85546875" style="102" bestFit="1" customWidth="1"/>
    <col min="965" max="965" width="30.140625" style="102" bestFit="1" customWidth="1"/>
    <col min="966" max="966" width="28.85546875" style="102" bestFit="1" customWidth="1"/>
    <col min="967" max="982" width="30.140625" style="102" bestFit="1" customWidth="1"/>
    <col min="983" max="984" width="28.85546875" style="102" bestFit="1" customWidth="1"/>
    <col min="985" max="995" width="30.140625" style="102" bestFit="1" customWidth="1"/>
    <col min="996" max="997" width="28.85546875" style="102" bestFit="1" customWidth="1"/>
    <col min="998" max="998" width="30.140625" style="102" bestFit="1" customWidth="1"/>
    <col min="999" max="999" width="28.85546875" style="102" bestFit="1" customWidth="1"/>
    <col min="1000" max="1098" width="30.140625" style="102" bestFit="1" customWidth="1"/>
    <col min="1099" max="1101" width="28.85546875" style="102" bestFit="1" customWidth="1"/>
    <col min="1102" max="1102" width="30.140625" style="102" bestFit="1" customWidth="1"/>
    <col min="1103" max="1106" width="28.85546875" style="102" bestFit="1" customWidth="1"/>
    <col min="1107" max="1108" width="30.140625" style="102" bestFit="1" customWidth="1"/>
    <col min="1109" max="1112" width="28.85546875" style="102" bestFit="1" customWidth="1"/>
    <col min="1113" max="1114" width="30.140625" style="102" bestFit="1" customWidth="1"/>
    <col min="1115" max="1121" width="28.85546875" style="102" bestFit="1" customWidth="1"/>
    <col min="1122" max="1122" width="30.140625" style="102" bestFit="1" customWidth="1"/>
    <col min="1123" max="1130" width="28.85546875" style="102" bestFit="1" customWidth="1"/>
    <col min="1131" max="1132" width="30.140625" style="102" bestFit="1" customWidth="1"/>
    <col min="1133" max="1139" width="28.85546875" style="102" bestFit="1" customWidth="1"/>
    <col min="1140" max="1140" width="30.140625" style="102" bestFit="1" customWidth="1"/>
    <col min="1141" max="1142" width="28.85546875" style="102" bestFit="1" customWidth="1"/>
    <col min="1143" max="1143" width="30.140625" style="102" bestFit="1" customWidth="1"/>
    <col min="1144" max="1148" width="28.85546875" style="102" bestFit="1" customWidth="1"/>
    <col min="1149" max="1150" width="30.140625" style="102" bestFit="1" customWidth="1"/>
    <col min="1151" max="1157" width="28.85546875" style="102" bestFit="1" customWidth="1"/>
    <col min="1158" max="1158" width="30.140625" style="102" bestFit="1" customWidth="1"/>
    <col min="1159" max="1159" width="28.85546875" style="102" bestFit="1" customWidth="1"/>
    <col min="1160" max="1160" width="30.140625" style="102" bestFit="1" customWidth="1"/>
    <col min="1161" max="1161" width="35.42578125" style="102" bestFit="1" customWidth="1"/>
    <col min="1162" max="1162" width="28.85546875" style="102" bestFit="1" customWidth="1"/>
    <col min="1163" max="1165" width="30.140625" style="102" bestFit="1" customWidth="1"/>
    <col min="1166" max="1166" width="35.42578125" style="102" bestFit="1" customWidth="1"/>
    <col min="1167" max="1169" width="28.85546875" style="102" bestFit="1" customWidth="1"/>
    <col min="1170" max="1171" width="30.140625" style="102" bestFit="1" customWidth="1"/>
    <col min="1172" max="1176" width="28.85546875" style="102" bestFit="1" customWidth="1"/>
    <col min="1177" max="1244" width="30.140625" style="102" bestFit="1" customWidth="1"/>
    <col min="1245" max="1245" width="35.42578125" style="102" bestFit="1" customWidth="1"/>
    <col min="1246" max="1249" width="30.140625" style="102" bestFit="1" customWidth="1"/>
    <col min="1250" max="1250" width="35.42578125" style="102" bestFit="1" customWidth="1"/>
    <col min="1251" max="1330" width="30.140625" style="102" bestFit="1" customWidth="1"/>
    <col min="1331" max="1331" width="35.42578125" style="102" bestFit="1" customWidth="1"/>
    <col min="1332" max="1335" width="30.140625" style="102" bestFit="1" customWidth="1"/>
    <col min="1336" max="1336" width="35.42578125" style="102" bestFit="1" customWidth="1"/>
    <col min="1337" max="1351" width="30.140625" style="102" bestFit="1" customWidth="1"/>
    <col min="1352" max="1354" width="28.85546875" style="102" bestFit="1" customWidth="1"/>
    <col min="1355" max="1355" width="30.140625" style="102" bestFit="1" customWidth="1"/>
    <col min="1356" max="1358" width="28.85546875" style="102" bestFit="1" customWidth="1"/>
    <col min="1359" max="1364" width="30.140625" style="102" bestFit="1" customWidth="1"/>
    <col min="1365" max="1365" width="28.85546875" style="102" bestFit="1" customWidth="1"/>
    <col min="1366" max="1372" width="30.140625" style="102" bestFit="1" customWidth="1"/>
    <col min="1373" max="1375" width="28.85546875" style="102" bestFit="1" customWidth="1"/>
    <col min="1376" max="1379" width="30.140625" style="102" bestFit="1" customWidth="1"/>
    <col min="1380" max="1382" width="28.85546875" style="102" bestFit="1" customWidth="1"/>
    <col min="1383" max="1383" width="30.140625" style="102" bestFit="1" customWidth="1"/>
    <col min="1384" max="1384" width="28.85546875" style="102" bestFit="1" customWidth="1"/>
    <col min="1385" max="1388" width="30.140625" style="102" bestFit="1" customWidth="1"/>
    <col min="1389" max="1389" width="28.85546875" style="102" bestFit="1" customWidth="1"/>
    <col min="1390" max="1390" width="30.140625" style="102" bestFit="1" customWidth="1"/>
    <col min="1391" max="1391" width="28.85546875" style="102" bestFit="1" customWidth="1"/>
    <col min="1392" max="1392" width="30.140625" style="102" bestFit="1" customWidth="1"/>
    <col min="1393" max="1393" width="28.85546875" style="102" bestFit="1" customWidth="1"/>
    <col min="1394" max="1394" width="30.140625" style="102" bestFit="1" customWidth="1"/>
    <col min="1395" max="1396" width="28.85546875" style="102" bestFit="1" customWidth="1"/>
    <col min="1397" max="1397" width="30.140625" style="102" bestFit="1" customWidth="1"/>
    <col min="1398" max="1398" width="28.85546875" style="102" bestFit="1" customWidth="1"/>
    <col min="1399" max="1400" width="30.140625" style="102" bestFit="1" customWidth="1"/>
    <col min="1401" max="1401" width="28.85546875" style="102" bestFit="1" customWidth="1"/>
    <col min="1402" max="1402" width="30.140625" style="102" bestFit="1" customWidth="1"/>
    <col min="1403" max="1403" width="28.85546875" style="102" bestFit="1" customWidth="1"/>
    <col min="1404" max="1406" width="30.140625" style="102" bestFit="1" customWidth="1"/>
    <col min="1407" max="1407" width="28.85546875" style="102" bestFit="1" customWidth="1"/>
    <col min="1408" max="1410" width="30.140625" style="102" bestFit="1" customWidth="1"/>
    <col min="1411" max="1411" width="28.85546875" style="102" bestFit="1" customWidth="1"/>
    <col min="1412" max="1413" width="30.140625" style="102" bestFit="1" customWidth="1"/>
    <col min="1414" max="1416" width="28.85546875" style="102" bestFit="1" customWidth="1"/>
    <col min="1417" max="1417" width="30.140625" style="102" bestFit="1" customWidth="1"/>
    <col min="1418" max="1419" width="28.85546875" style="102" bestFit="1" customWidth="1"/>
    <col min="1420" max="1420" width="30.140625" style="102" bestFit="1" customWidth="1"/>
    <col min="1421" max="1421" width="28.85546875" style="102" bestFit="1" customWidth="1"/>
    <col min="1422" max="1423" width="30.140625" style="102" bestFit="1" customWidth="1"/>
    <col min="1424" max="1424" width="28.85546875" style="102" bestFit="1" customWidth="1"/>
    <col min="1425" max="1427" width="30.140625" style="102" bestFit="1" customWidth="1"/>
    <col min="1428" max="1429" width="28.85546875" style="102" bestFit="1" customWidth="1"/>
    <col min="1430" max="1430" width="30.140625" style="102" bestFit="1" customWidth="1"/>
    <col min="1431" max="1431" width="28.85546875" style="102" bestFit="1" customWidth="1"/>
    <col min="1432" max="1432" width="30.140625" style="102" bestFit="1" customWidth="1"/>
    <col min="1433" max="1442" width="28.85546875" style="102" bestFit="1" customWidth="1"/>
    <col min="1443" max="1443" width="30.140625" style="102" bestFit="1" customWidth="1"/>
    <col min="1444" max="1445" width="28.85546875" style="102" bestFit="1" customWidth="1"/>
    <col min="1446" max="1446" width="30.140625" style="102" bestFit="1" customWidth="1"/>
    <col min="1447" max="1448" width="28.85546875" style="102" bestFit="1" customWidth="1"/>
    <col min="1449" max="1451" width="30.140625" style="102" bestFit="1" customWidth="1"/>
    <col min="1452" max="1460" width="28.85546875" style="102" bestFit="1" customWidth="1"/>
    <col min="1461" max="1461" width="30.140625" style="102" bestFit="1" customWidth="1"/>
    <col min="1462" max="1462" width="28.85546875" style="102" bestFit="1" customWidth="1"/>
    <col min="1463" max="1465" width="30.140625" style="102" bestFit="1" customWidth="1"/>
    <col min="1466" max="1466" width="28.85546875" style="102" bestFit="1" customWidth="1"/>
    <col min="1467" max="1472" width="30.140625" style="102" bestFit="1" customWidth="1"/>
    <col min="1473" max="1475" width="28.85546875" style="102" bestFit="1" customWidth="1"/>
    <col min="1476" max="1479" width="30.140625" style="102" bestFit="1" customWidth="1"/>
    <col min="1480" max="1480" width="28.85546875" style="102" bestFit="1" customWidth="1"/>
    <col min="1481" max="1483" width="30.140625" style="102" bestFit="1" customWidth="1"/>
    <col min="1484" max="1485" width="28.85546875" style="102" bestFit="1" customWidth="1"/>
    <col min="1486" max="1487" width="30.140625" style="102" bestFit="1" customWidth="1"/>
    <col min="1488" max="1488" width="28.85546875" style="102" bestFit="1" customWidth="1"/>
    <col min="1489" max="1489" width="30.140625" style="102" bestFit="1" customWidth="1"/>
    <col min="1490" max="1490" width="28.85546875" style="102" bestFit="1" customWidth="1"/>
    <col min="1491" max="1491" width="30.140625" style="102" bestFit="1" customWidth="1"/>
    <col min="1492" max="1492" width="28.85546875" style="102" bestFit="1" customWidth="1"/>
    <col min="1493" max="1493" width="30.140625" style="102" bestFit="1" customWidth="1"/>
    <col min="1494" max="1495" width="28.85546875" style="102" bestFit="1" customWidth="1"/>
    <col min="1496" max="1505" width="30.140625" style="102" bestFit="1" customWidth="1"/>
    <col min="1506" max="1508" width="28.85546875" style="102" bestFit="1" customWidth="1"/>
    <col min="1509" max="1509" width="30.140625" style="102" bestFit="1" customWidth="1"/>
    <col min="1510" max="1512" width="28.85546875" style="102" bestFit="1" customWidth="1"/>
    <col min="1513" max="1514" width="30.140625" style="102" bestFit="1" customWidth="1"/>
    <col min="1515" max="1516" width="28.85546875" style="102" bestFit="1" customWidth="1"/>
    <col min="1517" max="1522" width="30.140625" style="102" bestFit="1" customWidth="1"/>
    <col min="1523" max="1523" width="28.85546875" style="102" bestFit="1" customWidth="1"/>
    <col min="1524" max="1524" width="30.140625" style="102" bestFit="1" customWidth="1"/>
    <col min="1525" max="1527" width="28.85546875" style="102" bestFit="1" customWidth="1"/>
    <col min="1528" max="1530" width="30.140625" style="102" bestFit="1" customWidth="1"/>
    <col min="1531" max="1532" width="28.85546875" style="102" bestFit="1" customWidth="1"/>
    <col min="1533" max="1535" width="30.140625" style="102" bestFit="1" customWidth="1"/>
    <col min="1536" max="1537" width="28.85546875" style="102" bestFit="1" customWidth="1"/>
    <col min="1538" max="1540" width="30.140625" style="102" bestFit="1" customWidth="1"/>
    <col min="1541" max="1541" width="28.85546875" style="102" bestFit="1" customWidth="1"/>
    <col min="1542" max="1542" width="30.140625" style="102" bestFit="1" customWidth="1"/>
    <col min="1543" max="1543" width="28.85546875" style="102" bestFit="1" customWidth="1"/>
    <col min="1544" max="1544" width="30.140625" style="102" bestFit="1" customWidth="1"/>
    <col min="1545" max="1546" width="28.85546875" style="102" bestFit="1" customWidth="1"/>
    <col min="1547" max="1547" width="30.140625" style="102" bestFit="1" customWidth="1"/>
    <col min="1548" max="1549" width="28.85546875" style="102" bestFit="1" customWidth="1"/>
    <col min="1550" max="1550" width="30.140625" style="102" bestFit="1" customWidth="1"/>
    <col min="1551" max="1553" width="28.85546875" style="102" bestFit="1" customWidth="1"/>
    <col min="1554" max="1555" width="30.140625" style="102" bestFit="1" customWidth="1"/>
    <col min="1556" max="1556" width="28.85546875" style="102" bestFit="1" customWidth="1"/>
    <col min="1557" max="1558" width="30.140625" style="102" bestFit="1" customWidth="1"/>
    <col min="1559" max="1561" width="28.85546875" style="102" bestFit="1" customWidth="1"/>
    <col min="1562" max="1562" width="30.140625" style="102" bestFit="1" customWidth="1"/>
    <col min="1563" max="1565" width="28.85546875" style="102" bestFit="1" customWidth="1"/>
    <col min="1566" max="1576" width="30.140625" style="102" bestFit="1" customWidth="1"/>
    <col min="1577" max="1577" width="28.85546875" style="102" bestFit="1" customWidth="1"/>
    <col min="1578" max="1582" width="30.140625" style="102" bestFit="1" customWidth="1"/>
    <col min="1583" max="1583" width="28.85546875" style="102" bestFit="1" customWidth="1"/>
    <col min="1584" max="1584" width="30.140625" style="102" bestFit="1" customWidth="1"/>
    <col min="1585" max="1588" width="28.85546875" style="102" bestFit="1" customWidth="1"/>
    <col min="1589" max="1592" width="30.140625" style="102" bestFit="1" customWidth="1"/>
    <col min="1593" max="1594" width="28.85546875" style="102" bestFit="1" customWidth="1"/>
    <col min="1595" max="1597" width="30.140625" style="102" bestFit="1" customWidth="1"/>
    <col min="1598" max="1599" width="28.85546875" style="102" bestFit="1" customWidth="1"/>
    <col min="1600" max="1601" width="30.140625" style="102" bestFit="1" customWidth="1"/>
    <col min="1602" max="1602" width="28.85546875" style="102" bestFit="1" customWidth="1"/>
    <col min="1603" max="1607" width="30.140625" style="102" bestFit="1" customWidth="1"/>
    <col min="1608" max="1608" width="28.85546875" style="102" bestFit="1" customWidth="1"/>
    <col min="1609" max="1610" width="30.140625" style="102" bestFit="1" customWidth="1"/>
    <col min="1611" max="1613" width="28.85546875" style="102" bestFit="1" customWidth="1"/>
    <col min="1614" max="1614" width="30.140625" style="102" bestFit="1" customWidth="1"/>
    <col min="1615" max="1617" width="28.85546875" style="102" bestFit="1" customWidth="1"/>
    <col min="1618" max="1629" width="30.140625" style="102" bestFit="1" customWidth="1"/>
    <col min="1630" max="1634" width="28.85546875" style="102" bestFit="1" customWidth="1"/>
    <col min="1635" max="1636" width="30.140625" style="102" bestFit="1" customWidth="1"/>
    <col min="1637" max="1637" width="28.85546875" style="102" bestFit="1" customWidth="1"/>
    <col min="1638" max="1638" width="30.140625" style="102" bestFit="1" customWidth="1"/>
    <col min="1639" max="1639" width="28.85546875" style="102" bestFit="1" customWidth="1"/>
    <col min="1640" max="1642" width="30.140625" style="102" bestFit="1" customWidth="1"/>
    <col min="1643" max="1643" width="28.85546875" style="102" bestFit="1" customWidth="1"/>
    <col min="1644" max="1645" width="30.140625" style="102" bestFit="1" customWidth="1"/>
    <col min="1646" max="1648" width="28.85546875" style="102" bestFit="1" customWidth="1"/>
    <col min="1649" max="1649" width="30.140625" style="102" bestFit="1" customWidth="1"/>
    <col min="1650" max="1652" width="28.85546875" style="102" bestFit="1" customWidth="1"/>
    <col min="1653" max="1659" width="30.140625" style="102" bestFit="1" customWidth="1"/>
    <col min="1660" max="1662" width="28.85546875" style="102" bestFit="1" customWidth="1"/>
    <col min="1663" max="1666" width="30.140625" style="102" bestFit="1" customWidth="1"/>
    <col min="1667" max="1669" width="28.85546875" style="102" bestFit="1" customWidth="1"/>
    <col min="1670" max="1673" width="30.140625" style="102" bestFit="1" customWidth="1"/>
    <col min="1674" max="1675" width="28.85546875" style="102" bestFit="1" customWidth="1"/>
    <col min="1676" max="1676" width="30.140625" style="102" bestFit="1" customWidth="1"/>
    <col min="1677" max="1677" width="28.85546875" style="102" bestFit="1" customWidth="1"/>
    <col min="1678" max="1678" width="30.140625" style="102" bestFit="1" customWidth="1"/>
    <col min="1679" max="1680" width="28.85546875" style="102" bestFit="1" customWidth="1"/>
    <col min="1681" max="1682" width="30.140625" style="102" bestFit="1" customWidth="1"/>
    <col min="1683" max="1683" width="28.85546875" style="102" bestFit="1" customWidth="1"/>
    <col min="1684" max="1694" width="30.140625" style="102" bestFit="1" customWidth="1"/>
    <col min="1695" max="1697" width="28.85546875" style="102" bestFit="1" customWidth="1"/>
    <col min="1698" max="1698" width="30.140625" style="102" bestFit="1" customWidth="1"/>
    <col min="1699" max="1701" width="28.85546875" style="102" bestFit="1" customWidth="1"/>
    <col min="1702" max="1703" width="30.140625" style="102" bestFit="1" customWidth="1"/>
    <col min="1704" max="1704" width="28.85546875" style="102" bestFit="1" customWidth="1"/>
    <col min="1705" max="1707" width="30.140625" style="102" bestFit="1" customWidth="1"/>
    <col min="1708" max="1708" width="28.85546875" style="102" bestFit="1" customWidth="1"/>
    <col min="1709" max="1712" width="30.140625" style="102" bestFit="1" customWidth="1"/>
    <col min="1713" max="1717" width="28.85546875" style="102" bestFit="1" customWidth="1"/>
    <col min="1718" max="1719" width="30.140625" style="102" bestFit="1" customWidth="1"/>
    <col min="1720" max="1721" width="28.85546875" style="102" bestFit="1" customWidth="1"/>
    <col min="1722" max="1722" width="30.140625" style="102" bestFit="1" customWidth="1"/>
    <col min="1723" max="1723" width="28.85546875" style="102" bestFit="1" customWidth="1"/>
    <col min="1724" max="1725" width="30.140625" style="102" bestFit="1" customWidth="1"/>
    <col min="1726" max="1726" width="28.85546875" style="102" bestFit="1" customWidth="1"/>
    <col min="1727" max="1727" width="30.140625" style="102" bestFit="1" customWidth="1"/>
    <col min="1728" max="1729" width="28.85546875" style="102" bestFit="1" customWidth="1"/>
    <col min="1730" max="1730" width="30.140625" style="102" bestFit="1" customWidth="1"/>
    <col min="1731" max="1731" width="28.85546875" style="102" bestFit="1" customWidth="1"/>
    <col min="1732" max="1732" width="30.140625" style="102" bestFit="1" customWidth="1"/>
    <col min="1733" max="1733" width="28.85546875" style="102" bestFit="1" customWidth="1"/>
    <col min="1734" max="1735" width="30.140625" style="102" bestFit="1" customWidth="1"/>
    <col min="1736" max="1736" width="28.85546875" style="102" bestFit="1" customWidth="1"/>
    <col min="1737" max="1737" width="30.140625" style="102" bestFit="1" customWidth="1"/>
    <col min="1738" max="1738" width="28.85546875" style="102" bestFit="1" customWidth="1"/>
    <col min="1739" max="1740" width="30.140625" style="102" bestFit="1" customWidth="1"/>
    <col min="1741" max="1741" width="28.85546875" style="102" bestFit="1" customWidth="1"/>
    <col min="1742" max="1743" width="30.140625" style="102" bestFit="1" customWidth="1"/>
    <col min="1744" max="1744" width="28.85546875" style="102" bestFit="1" customWidth="1"/>
    <col min="1745" max="1747" width="30.140625" style="102" bestFit="1" customWidth="1"/>
    <col min="1748" max="1752" width="28.85546875" style="102" bestFit="1" customWidth="1"/>
    <col min="1753" max="1753" width="30.140625" style="102" bestFit="1" customWidth="1"/>
    <col min="1754" max="1756" width="28.85546875" style="102" bestFit="1" customWidth="1"/>
    <col min="1757" max="1759" width="30.140625" style="102" bestFit="1" customWidth="1"/>
    <col min="1760" max="1760" width="28.85546875" style="102" bestFit="1" customWidth="1"/>
    <col min="1761" max="1766" width="30.140625" style="102" bestFit="1" customWidth="1"/>
    <col min="1767" max="1773" width="28.85546875" style="102" bestFit="1" customWidth="1"/>
    <col min="1774" max="1785" width="30.140625" style="102" bestFit="1" customWidth="1"/>
    <col min="1786" max="1788" width="28.85546875" style="102" bestFit="1" customWidth="1"/>
    <col min="1789" max="1789" width="30.140625" style="102" bestFit="1" customWidth="1"/>
    <col min="1790" max="1791" width="28.85546875" style="102" bestFit="1" customWidth="1"/>
    <col min="1792" max="1792" width="30.140625" style="102" bestFit="1" customWidth="1"/>
    <col min="1793" max="1793" width="28.85546875" style="102" bestFit="1" customWidth="1"/>
    <col min="1794" max="1799" width="30.140625" style="102" bestFit="1" customWidth="1"/>
    <col min="1800" max="1800" width="28.85546875" style="102" bestFit="1" customWidth="1"/>
    <col min="1801" max="1804" width="30.140625" style="102" bestFit="1" customWidth="1"/>
    <col min="1805" max="1805" width="28.85546875" style="102" bestFit="1" customWidth="1"/>
    <col min="1806" max="1806" width="30.140625" style="102" bestFit="1" customWidth="1"/>
    <col min="1807" max="1807" width="28.85546875" style="102" bestFit="1" customWidth="1"/>
    <col min="1808" max="1809" width="30.140625" style="102" bestFit="1" customWidth="1"/>
    <col min="1810" max="1816" width="28.85546875" style="102" bestFit="1" customWidth="1"/>
    <col min="1817" max="1818" width="30.140625" style="102" bestFit="1" customWidth="1"/>
    <col min="1819" max="1821" width="28.85546875" style="102" bestFit="1" customWidth="1"/>
    <col min="1822" max="1822" width="30.140625" style="102" bestFit="1" customWidth="1"/>
    <col min="1823" max="1834" width="28.85546875" style="102" bestFit="1" customWidth="1"/>
    <col min="1835" max="1835" width="30.140625" style="102" bestFit="1" customWidth="1"/>
    <col min="1836" max="1851" width="28.85546875" style="102" bestFit="1" customWidth="1"/>
    <col min="1852" max="1854" width="35.42578125" style="102" bestFit="1" customWidth="1"/>
    <col min="1855" max="1856" width="30.140625" style="102" bestFit="1" customWidth="1"/>
    <col min="1857" max="1857" width="28.85546875" style="102" bestFit="1" customWidth="1"/>
    <col min="1858" max="1858" width="30.140625" style="102" bestFit="1" customWidth="1"/>
    <col min="1859" max="1860" width="28.85546875" style="102" bestFit="1" customWidth="1"/>
    <col min="1861" max="1861" width="30.140625" style="102" bestFit="1" customWidth="1"/>
    <col min="1862" max="1865" width="35.42578125" style="102" bestFit="1" customWidth="1"/>
    <col min="1866" max="1868" width="28.85546875" style="102" bestFit="1" customWidth="1"/>
    <col min="1869" max="1871" width="30.140625" style="102" bestFit="1" customWidth="1"/>
    <col min="1872" max="1876" width="28.85546875" style="102" bestFit="1" customWidth="1"/>
    <col min="1877" max="1877" width="30.140625" style="102" bestFit="1" customWidth="1"/>
    <col min="1878" max="1878" width="28.85546875" style="102" bestFit="1" customWidth="1"/>
    <col min="1879" max="1880" width="30.140625" style="102" bestFit="1" customWidth="1"/>
    <col min="1881" max="1882" width="28.85546875" style="102" bestFit="1" customWidth="1"/>
    <col min="1883" max="1885" width="30.140625" style="102" bestFit="1" customWidth="1"/>
    <col min="1886" max="1886" width="28.85546875" style="102" bestFit="1" customWidth="1"/>
    <col min="1887" max="1888" width="30.140625" style="102" bestFit="1" customWidth="1"/>
    <col min="1889" max="1891" width="28.85546875" style="102" bestFit="1" customWidth="1"/>
    <col min="1892" max="1892" width="30.140625" style="102" bestFit="1" customWidth="1"/>
    <col min="1893" max="1894" width="28.85546875" style="102" bestFit="1" customWidth="1"/>
    <col min="1895" max="1895" width="30.140625" style="102" bestFit="1" customWidth="1"/>
    <col min="1896" max="1896" width="28.85546875" style="102" bestFit="1" customWidth="1"/>
    <col min="1897" max="1898" width="30.140625" style="102" bestFit="1" customWidth="1"/>
    <col min="1899" max="1899" width="28.85546875" style="102" bestFit="1" customWidth="1"/>
    <col min="1900" max="1900" width="30.140625" style="102" bestFit="1" customWidth="1"/>
    <col min="1901" max="1901" width="28.85546875" style="102" bestFit="1" customWidth="1"/>
    <col min="1902" max="1902" width="30.140625" style="102" bestFit="1" customWidth="1"/>
    <col min="1903" max="1909" width="28.85546875" style="102" bestFit="1" customWidth="1"/>
    <col min="1910" max="1910" width="30.140625" style="102" bestFit="1" customWidth="1"/>
    <col min="1911" max="1915" width="28.85546875" style="102" bestFit="1" customWidth="1"/>
    <col min="1916" max="1916" width="30.140625" style="102" bestFit="1" customWidth="1"/>
    <col min="1917" max="1926" width="28.85546875" style="102" bestFit="1" customWidth="1"/>
    <col min="1927" max="1927" width="35.42578125" style="102" bestFit="1" customWidth="1"/>
    <col min="1928" max="1939" width="28.85546875" style="102" bestFit="1" customWidth="1"/>
    <col min="1940" max="1940" width="30.140625" style="102" bestFit="1" customWidth="1"/>
    <col min="1941" max="1947" width="28.85546875" style="102" bestFit="1" customWidth="1"/>
    <col min="1948" max="1948" width="35.42578125" style="102" bestFit="1" customWidth="1"/>
    <col min="1949" max="1949" width="28.85546875" style="102" bestFit="1" customWidth="1"/>
    <col min="1950" max="1954" width="35.42578125" style="102" bestFit="1" customWidth="1"/>
    <col min="1955" max="1955" width="30.140625" style="102" bestFit="1" customWidth="1"/>
    <col min="1956" max="1956" width="28.85546875" style="102" bestFit="1" customWidth="1"/>
    <col min="1957" max="1958" width="30.140625" style="102" bestFit="1" customWidth="1"/>
    <col min="1959" max="1961" width="28.85546875" style="102" bestFit="1" customWidth="1"/>
    <col min="1962" max="1962" width="35.42578125" style="102" bestFit="1" customWidth="1"/>
    <col min="1963" max="1963" width="28.85546875" style="102" bestFit="1" customWidth="1"/>
    <col min="1964" max="1966" width="30.140625" style="102" bestFit="1" customWidth="1"/>
    <col min="1967" max="1967" width="35.42578125" style="102" bestFit="1" customWidth="1"/>
    <col min="1968" max="1968" width="30.140625" style="102" bestFit="1" customWidth="1"/>
    <col min="1969" max="1974" width="28.85546875" style="102" bestFit="1" customWidth="1"/>
    <col min="1975" max="1977" width="30.140625" style="102" bestFit="1" customWidth="1"/>
    <col min="1978" max="1980" width="28.85546875" style="102" bestFit="1" customWidth="1"/>
    <col min="1981" max="1981" width="30.140625" style="102" bestFit="1" customWidth="1"/>
    <col min="1982" max="1983" width="28.85546875" style="102" bestFit="1" customWidth="1"/>
    <col min="1984" max="1984" width="30.140625" style="102" bestFit="1" customWidth="1"/>
    <col min="1985" max="1985" width="28.85546875" style="102" bestFit="1" customWidth="1"/>
    <col min="1986" max="1990" width="30.140625" style="102" bestFit="1" customWidth="1"/>
    <col min="1991" max="1991" width="28.85546875" style="102" bestFit="1" customWidth="1"/>
    <col min="1992" max="1994" width="30.140625" style="102" bestFit="1" customWidth="1"/>
    <col min="1995" max="2006" width="28.85546875" style="102" bestFit="1" customWidth="1"/>
    <col min="2007" max="2007" width="30.140625" style="102" bestFit="1" customWidth="1"/>
    <col min="2008" max="2008" width="28.85546875" style="102" bestFit="1" customWidth="1"/>
    <col min="2009" max="2011" width="30.140625" style="102" bestFit="1" customWidth="1"/>
    <col min="2012" max="2014" width="28.85546875" style="102" bestFit="1" customWidth="1"/>
    <col min="2015" max="2015" width="30.140625" style="102" bestFit="1" customWidth="1"/>
    <col min="2016" max="2024" width="28.85546875" style="102" bestFit="1" customWidth="1"/>
    <col min="2025" max="2025" width="30.140625" style="102" bestFit="1" customWidth="1"/>
    <col min="2026" max="2045" width="28.85546875" style="102" bestFit="1" customWidth="1"/>
    <col min="2046" max="2051" width="35.42578125" style="102" bestFit="1" customWidth="1"/>
    <col min="2052" max="2054" width="30.140625" style="102" bestFit="1" customWidth="1"/>
    <col min="2055" max="2056" width="28.85546875" style="102" bestFit="1" customWidth="1"/>
    <col min="2057" max="2057" width="35.42578125" style="102" bestFit="1" customWidth="1"/>
    <col min="2058" max="2060" width="28.85546875" style="102" bestFit="1" customWidth="1"/>
    <col min="2061" max="2066" width="35.42578125" style="102" bestFit="1" customWidth="1"/>
    <col min="2067" max="2085" width="28.85546875" style="102" bestFit="1" customWidth="1"/>
    <col min="2086" max="2089" width="30.140625" style="102" bestFit="1" customWidth="1"/>
    <col min="2090" max="2091" width="28.85546875" style="102" bestFit="1" customWidth="1"/>
    <col min="2092" max="2117" width="35.42578125" style="102" bestFit="1" customWidth="1"/>
    <col min="2118" max="2119" width="30.140625" style="102" bestFit="1" customWidth="1"/>
    <col min="2120" max="2121" width="28.85546875" style="102" bestFit="1" customWidth="1"/>
    <col min="2122" max="2127" width="30.140625" style="102" bestFit="1" customWidth="1"/>
    <col min="2128" max="2131" width="28.85546875" style="102" bestFit="1" customWidth="1"/>
    <col min="2132" max="2132" width="30.140625" style="102" bestFit="1" customWidth="1"/>
    <col min="2133" max="2134" width="28.85546875" style="102" bestFit="1" customWidth="1"/>
    <col min="2135" max="2135" width="30.140625" style="102" bestFit="1" customWidth="1"/>
    <col min="2136" max="2136" width="28.85546875" style="102" bestFit="1" customWidth="1"/>
    <col min="2137" max="2138" width="30.140625" style="102" bestFit="1" customWidth="1"/>
    <col min="2139" max="2139" width="28.85546875" style="102" bestFit="1" customWidth="1"/>
    <col min="2140" max="2143" width="30.140625" style="102" bestFit="1" customWidth="1"/>
    <col min="2144" max="2144" width="28.85546875" style="102" bestFit="1" customWidth="1"/>
    <col min="2145" max="2146" width="30.140625" style="102" bestFit="1" customWidth="1"/>
    <col min="2147" max="2148" width="28.85546875" style="102" bestFit="1" customWidth="1"/>
    <col min="2149" max="2150" width="30.140625" style="102" bestFit="1" customWidth="1"/>
    <col min="2151" max="2154" width="28.85546875" style="102" bestFit="1" customWidth="1"/>
    <col min="2155" max="2159" width="30.140625" style="102" bestFit="1" customWidth="1"/>
    <col min="2160" max="2163" width="28.85546875" style="102" bestFit="1" customWidth="1"/>
    <col min="2164" max="2164" width="30.140625" style="102" bestFit="1" customWidth="1"/>
    <col min="2165" max="2165" width="28.85546875" style="102" bestFit="1" customWidth="1"/>
    <col min="2166" max="2167" width="30.140625" style="102" bestFit="1" customWidth="1"/>
    <col min="2168" max="2175" width="28.85546875" style="102" bestFit="1" customWidth="1"/>
    <col min="2176" max="2176" width="30.140625" style="102" bestFit="1" customWidth="1"/>
    <col min="2177" max="2180" width="28.85546875" style="102" bestFit="1" customWidth="1"/>
    <col min="2181" max="2181" width="30.140625" style="102" bestFit="1" customWidth="1"/>
    <col min="2182" max="2185" width="28.85546875" style="102" bestFit="1" customWidth="1"/>
    <col min="2186" max="2186" width="30.140625" style="102" bestFit="1" customWidth="1"/>
    <col min="2187" max="2188" width="28.85546875" style="102" bestFit="1" customWidth="1"/>
    <col min="2189" max="2192" width="30.140625" style="102" bestFit="1" customWidth="1"/>
    <col min="2193" max="2196" width="28.85546875" style="102" bestFit="1" customWidth="1"/>
    <col min="2197" max="2197" width="30.140625" style="102" bestFit="1" customWidth="1"/>
    <col min="2198" max="2198" width="28.85546875" style="102" bestFit="1" customWidth="1"/>
    <col min="2199" max="2202" width="30.140625" style="102" bestFit="1" customWidth="1"/>
    <col min="2203" max="2204" width="28.85546875" style="102" bestFit="1" customWidth="1"/>
    <col min="2205" max="2205" width="30.140625" style="102" bestFit="1" customWidth="1"/>
    <col min="2206" max="2206" width="28.85546875" style="102" bestFit="1" customWidth="1"/>
    <col min="2207" max="2207" width="30.140625" style="102" bestFit="1" customWidth="1"/>
    <col min="2208" max="2208" width="28.85546875" style="102" bestFit="1" customWidth="1"/>
    <col min="2209" max="2209" width="30.140625" style="102" bestFit="1" customWidth="1"/>
    <col min="2210" max="2210" width="28.85546875" style="102" bestFit="1" customWidth="1"/>
    <col min="2211" max="2215" width="30.140625" style="102" bestFit="1" customWidth="1"/>
    <col min="2216" max="2218" width="28.85546875" style="102" bestFit="1" customWidth="1"/>
    <col min="2219" max="2219" width="30.140625" style="102" bestFit="1" customWidth="1"/>
    <col min="2220" max="2222" width="28.85546875" style="102" bestFit="1" customWidth="1"/>
    <col min="2223" max="2223" width="30.140625" style="102" bestFit="1" customWidth="1"/>
    <col min="2224" max="2230" width="28.85546875" style="102" bestFit="1" customWidth="1"/>
    <col min="2231" max="2231" width="30.140625" style="102" bestFit="1" customWidth="1"/>
    <col min="2232" max="2239" width="28.85546875" style="102" bestFit="1" customWidth="1"/>
    <col min="2240" max="2240" width="30.140625" style="102" bestFit="1" customWidth="1"/>
    <col min="2241" max="2242" width="28.85546875" style="102" bestFit="1" customWidth="1"/>
    <col min="2243" max="2244" width="30.140625" style="102" bestFit="1" customWidth="1"/>
    <col min="2245" max="2246" width="28.85546875" style="102" bestFit="1" customWidth="1"/>
    <col min="2247" max="2249" width="30.140625" style="102" bestFit="1" customWidth="1"/>
    <col min="2250" max="2250" width="28.85546875" style="102" bestFit="1" customWidth="1"/>
    <col min="2251" max="2251" width="30.140625" style="102" bestFit="1" customWidth="1"/>
    <col min="2252" max="2254" width="28.85546875" style="102" bestFit="1" customWidth="1"/>
    <col min="2255" max="2256" width="30.140625" style="102" bestFit="1" customWidth="1"/>
    <col min="2257" max="2259" width="28.85546875" style="102" bestFit="1" customWidth="1"/>
    <col min="2260" max="2273" width="30.140625" style="102" bestFit="1" customWidth="1"/>
    <col min="2274" max="2274" width="28.85546875" style="102" bestFit="1" customWidth="1"/>
    <col min="2275" max="2281" width="30.140625" style="102" bestFit="1" customWidth="1"/>
    <col min="2282" max="2282" width="28.85546875" style="102" bestFit="1" customWidth="1"/>
    <col min="2283" max="2284" width="30.140625" style="102" bestFit="1" customWidth="1"/>
    <col min="2285" max="2286" width="28.85546875" style="102" bestFit="1" customWidth="1"/>
    <col min="2287" max="2287" width="30.140625" style="102" bestFit="1" customWidth="1"/>
    <col min="2288" max="2288" width="28.85546875" style="102" bestFit="1" customWidth="1"/>
    <col min="2289" max="2290" width="30.140625" style="102" bestFit="1" customWidth="1"/>
    <col min="2291" max="2291" width="28.85546875" style="102" bestFit="1" customWidth="1"/>
    <col min="2292" max="2292" width="30.140625" style="102" bestFit="1" customWidth="1"/>
    <col min="2293" max="2293" width="28.85546875" style="102" bestFit="1" customWidth="1"/>
    <col min="2294" max="2294" width="30.140625" style="102" bestFit="1" customWidth="1"/>
    <col min="2295" max="2297" width="28.85546875" style="102" bestFit="1" customWidth="1"/>
    <col min="2298" max="2304" width="30.140625" style="102" bestFit="1" customWidth="1"/>
    <col min="2305" max="2308" width="28.85546875" style="102" bestFit="1" customWidth="1"/>
    <col min="2309" max="2311" width="30.140625" style="102" bestFit="1" customWidth="1"/>
    <col min="2312" max="2312" width="28.85546875" style="102" bestFit="1" customWidth="1"/>
    <col min="2313" max="2313" width="30.140625" style="102" bestFit="1" customWidth="1"/>
    <col min="2314" max="2315" width="28.85546875" style="102" bestFit="1" customWidth="1"/>
    <col min="2316" max="2327" width="30.140625" style="102" bestFit="1" customWidth="1"/>
    <col min="2328" max="2330" width="28.85546875" style="102" bestFit="1" customWidth="1"/>
    <col min="2331" max="2331" width="30.140625" style="102" bestFit="1" customWidth="1"/>
    <col min="2332" max="2334" width="28.85546875" style="102" bestFit="1" customWidth="1"/>
    <col min="2335" max="2347" width="30.140625" style="102" bestFit="1" customWidth="1"/>
    <col min="2348" max="2350" width="28.85546875" style="102" bestFit="1" customWidth="1"/>
    <col min="2351" max="2351" width="30.140625" style="102" bestFit="1" customWidth="1"/>
    <col min="2352" max="2352" width="28.85546875" style="102" bestFit="1" customWidth="1"/>
    <col min="2353" max="2353" width="30.140625" style="102" bestFit="1" customWidth="1"/>
    <col min="2354" max="2354" width="28.85546875" style="102" bestFit="1" customWidth="1"/>
    <col min="2355" max="2356" width="30.140625" style="102" bestFit="1" customWidth="1"/>
    <col min="2357" max="2357" width="28.85546875" style="102" bestFit="1" customWidth="1"/>
    <col min="2358" max="2358" width="30.140625" style="102" bestFit="1" customWidth="1"/>
    <col min="2359" max="2364" width="28.85546875" style="102" bestFit="1" customWidth="1"/>
    <col min="2365" max="2367" width="30.140625" style="102" bestFit="1" customWidth="1"/>
    <col min="2368" max="2368" width="28.85546875" style="102" bestFit="1" customWidth="1"/>
    <col min="2369" max="2369" width="30.140625" style="102" bestFit="1" customWidth="1"/>
    <col min="2370" max="2372" width="28.85546875" style="102" bestFit="1" customWidth="1"/>
    <col min="2373" max="2379" width="30.140625" style="102" bestFit="1" customWidth="1"/>
    <col min="2380" max="2382" width="28.85546875" style="102" bestFit="1" customWidth="1"/>
    <col min="2383" max="2383" width="30.140625" style="102" bestFit="1" customWidth="1"/>
    <col min="2384" max="2385" width="28.85546875" style="102" bestFit="1" customWidth="1"/>
    <col min="2386" max="2386" width="30.140625" style="102" bestFit="1" customWidth="1"/>
    <col min="2387" max="2387" width="28.85546875" style="102" bestFit="1" customWidth="1"/>
    <col min="2388" max="2402" width="30.140625" style="102" bestFit="1" customWidth="1"/>
    <col min="2403" max="2404" width="28.85546875" style="102" bestFit="1" customWidth="1"/>
    <col min="2405" max="2408" width="30.140625" style="102" bestFit="1" customWidth="1"/>
    <col min="2409" max="2410" width="28.85546875" style="102" bestFit="1" customWidth="1"/>
    <col min="2411" max="2411" width="30.140625" style="102" bestFit="1" customWidth="1"/>
    <col min="2412" max="2414" width="28.85546875" style="102" bestFit="1" customWidth="1"/>
    <col min="2415" max="2417" width="30.140625" style="102" bestFit="1" customWidth="1"/>
    <col min="2418" max="2419" width="28.85546875" style="102" bestFit="1" customWidth="1"/>
    <col min="2420" max="2420" width="30.140625" style="102" bestFit="1" customWidth="1"/>
    <col min="2421" max="2422" width="28.85546875" style="102" bestFit="1" customWidth="1"/>
    <col min="2423" max="2425" width="30.140625" style="102" bestFit="1" customWidth="1"/>
    <col min="2426" max="2431" width="28.85546875" style="102" bestFit="1" customWidth="1"/>
    <col min="2432" max="2446" width="30.140625" style="102" bestFit="1" customWidth="1"/>
    <col min="2447" max="2449" width="28.85546875" style="102" bestFit="1" customWidth="1"/>
    <col min="2450" max="2450" width="30.140625" style="102" bestFit="1" customWidth="1"/>
    <col min="2451" max="2455" width="28.85546875" style="102" bestFit="1" customWidth="1"/>
    <col min="2456" max="2456" width="30.140625" style="102" bestFit="1" customWidth="1"/>
    <col min="2457" max="2460" width="28.85546875" style="102" bestFit="1" customWidth="1"/>
    <col min="2461" max="2461" width="30.140625" style="102" bestFit="1" customWidth="1"/>
    <col min="2462" max="2463" width="28.85546875" style="102" bestFit="1" customWidth="1"/>
    <col min="2464" max="2465" width="30.140625" style="102" bestFit="1" customWidth="1"/>
    <col min="2466" max="2475" width="28.85546875" style="102" bestFit="1" customWidth="1"/>
    <col min="2476" max="2476" width="30.140625" style="102" bestFit="1" customWidth="1"/>
    <col min="2477" max="2477" width="28.85546875" style="102" bestFit="1" customWidth="1"/>
    <col min="2478" max="2479" width="30.140625" style="102" bestFit="1" customWidth="1"/>
    <col min="2480" max="2482" width="28.85546875" style="102" bestFit="1" customWidth="1"/>
    <col min="2483" max="2483" width="30.140625" style="102" bestFit="1" customWidth="1"/>
    <col min="2484" max="2515" width="28.85546875" style="102" bestFit="1" customWidth="1"/>
    <col min="2516" max="2516" width="30.140625" style="102" bestFit="1" customWidth="1"/>
    <col min="2517" max="2518" width="28.85546875" style="102" bestFit="1" customWidth="1"/>
    <col min="2519" max="2519" width="30.140625" style="102" bestFit="1" customWidth="1"/>
    <col min="2520" max="2535" width="28.85546875" style="102" bestFit="1" customWidth="1"/>
    <col min="2536" max="2537" width="30.140625" style="102" bestFit="1" customWidth="1"/>
    <col min="2538" max="2540" width="28.85546875" style="102" bestFit="1" customWidth="1"/>
    <col min="2541" max="2541" width="30.140625" style="102" bestFit="1" customWidth="1"/>
    <col min="2542" max="2546" width="28.85546875" style="102" bestFit="1" customWidth="1"/>
    <col min="2547" max="2547" width="30.140625" style="102" bestFit="1" customWidth="1"/>
    <col min="2548" max="2551" width="28.85546875" style="102" bestFit="1" customWidth="1"/>
    <col min="2552" max="2552" width="30.140625" style="102" bestFit="1" customWidth="1"/>
    <col min="2553" max="2554" width="28.85546875" style="102" bestFit="1" customWidth="1"/>
    <col min="2555" max="2559" width="30.140625" style="102" bestFit="1" customWidth="1"/>
    <col min="2560" max="2569" width="28.85546875" style="102" bestFit="1" customWidth="1"/>
    <col min="2570" max="2570" width="30.140625" style="102" bestFit="1" customWidth="1"/>
    <col min="2571" max="2571" width="28.85546875" style="102" bestFit="1" customWidth="1"/>
    <col min="2572" max="2573" width="30.140625" style="102" bestFit="1" customWidth="1"/>
    <col min="2574" max="2576" width="28.85546875" style="102" bestFit="1" customWidth="1"/>
    <col min="2577" max="2577" width="30.140625" style="102" bestFit="1" customWidth="1"/>
    <col min="2578" max="2579" width="28.85546875" style="102" bestFit="1" customWidth="1"/>
    <col min="2580" max="2584" width="30.140625" style="102" bestFit="1" customWidth="1"/>
    <col min="2585" max="2585" width="28.85546875" style="102" bestFit="1" customWidth="1"/>
    <col min="2586" max="2587" width="30.140625" style="102" bestFit="1" customWidth="1"/>
    <col min="2588" max="2595" width="28.85546875" style="102" bestFit="1" customWidth="1"/>
    <col min="2596" max="2596" width="30.140625" style="102" bestFit="1" customWidth="1"/>
    <col min="2597" max="2597" width="28.85546875" style="102" bestFit="1" customWidth="1"/>
    <col min="2598" max="2598" width="30.140625" style="102" bestFit="1" customWidth="1"/>
    <col min="2599" max="2609" width="28.85546875" style="102" bestFit="1" customWidth="1"/>
    <col min="2610" max="2610" width="30.140625" style="102" bestFit="1" customWidth="1"/>
    <col min="2611" max="2618" width="28.85546875" style="102" bestFit="1" customWidth="1"/>
    <col min="2619" max="2619" width="30.140625" style="102" bestFit="1" customWidth="1"/>
    <col min="2620" max="2620" width="28.85546875" style="102" bestFit="1" customWidth="1"/>
    <col min="2621" max="2621" width="30.140625" style="102" bestFit="1" customWidth="1"/>
    <col min="2622" max="2623" width="28.85546875" style="102" bestFit="1" customWidth="1"/>
    <col min="2624" max="2625" width="30.140625" style="102" bestFit="1" customWidth="1"/>
    <col min="2626" max="2628" width="28.85546875" style="102" bestFit="1" customWidth="1"/>
    <col min="2629" max="2629" width="30.140625" style="102" bestFit="1" customWidth="1"/>
    <col min="2630" max="2638" width="28.85546875" style="102" bestFit="1" customWidth="1"/>
    <col min="2639" max="2639" width="30.140625" style="102" bestFit="1" customWidth="1"/>
    <col min="2640" max="2640" width="28.85546875" style="102" bestFit="1" customWidth="1"/>
    <col min="2641" max="2642" width="30.140625" style="102" bestFit="1" customWidth="1"/>
    <col min="2643" max="2644" width="28.85546875" style="102" bestFit="1" customWidth="1"/>
    <col min="2645" max="2645" width="30.140625" style="102" bestFit="1" customWidth="1"/>
    <col min="2646" max="2646" width="28.85546875" style="102" bestFit="1" customWidth="1"/>
    <col min="2647" max="2648" width="30.140625" style="102" bestFit="1" customWidth="1"/>
    <col min="2649" max="2651" width="28.85546875" style="102" bestFit="1" customWidth="1"/>
    <col min="2652" max="2652" width="30.140625" style="102" bestFit="1" customWidth="1"/>
    <col min="2653" max="2657" width="28.85546875" style="102" bestFit="1" customWidth="1"/>
    <col min="2658" max="2658" width="30.140625" style="102" bestFit="1" customWidth="1"/>
    <col min="2659" max="2664" width="28.85546875" style="102" bestFit="1" customWidth="1"/>
    <col min="2665" max="2665" width="30.140625" style="102" bestFit="1" customWidth="1"/>
    <col min="2666" max="2676" width="28.85546875" style="102" bestFit="1" customWidth="1"/>
    <col min="2677" max="2677" width="30.140625" style="102" bestFit="1" customWidth="1"/>
    <col min="2678" max="2680" width="28.85546875" style="102" bestFit="1" customWidth="1"/>
    <col min="2681" max="2681" width="30.140625" style="102" bestFit="1" customWidth="1"/>
    <col min="2682" max="2683" width="28.85546875" style="102" bestFit="1" customWidth="1"/>
    <col min="2684" max="2687" width="30.140625" style="102" bestFit="1" customWidth="1"/>
    <col min="2688" max="2688" width="28.85546875" style="102" bestFit="1" customWidth="1"/>
    <col min="2689" max="2689" width="30.140625" style="102" bestFit="1" customWidth="1"/>
    <col min="2690" max="2714" width="28.85546875" style="102" bestFit="1" customWidth="1"/>
    <col min="2715" max="2715" width="30.140625" style="102" bestFit="1" customWidth="1"/>
    <col min="2716" max="2719" width="28.85546875" style="102" bestFit="1" customWidth="1"/>
    <col min="2720" max="2720" width="30.140625" style="102" bestFit="1" customWidth="1"/>
    <col min="2721" max="2722" width="28.85546875" style="102" bestFit="1" customWidth="1"/>
    <col min="2723" max="2724" width="30.140625" style="102" bestFit="1" customWidth="1"/>
    <col min="2725" max="2730" width="28.85546875" style="102" bestFit="1" customWidth="1"/>
    <col min="2731" max="2731" width="30.140625" style="102" bestFit="1" customWidth="1"/>
    <col min="2732" max="2738" width="28.85546875" style="102" bestFit="1" customWidth="1"/>
    <col min="2739" max="2739" width="30.140625" style="102" bestFit="1" customWidth="1"/>
    <col min="2740" max="2741" width="28.85546875" style="102" bestFit="1" customWidth="1"/>
    <col min="2742" max="2742" width="30.140625" style="102" bestFit="1" customWidth="1"/>
    <col min="2743" max="2743" width="28.85546875" style="102" bestFit="1" customWidth="1"/>
    <col min="2744" max="2745" width="30.140625" style="102" bestFit="1" customWidth="1"/>
    <col min="2746" max="2748" width="28.85546875" style="102" bestFit="1" customWidth="1"/>
    <col min="2749" max="2749" width="30.140625" style="102" bestFit="1" customWidth="1"/>
    <col min="2750" max="2754" width="28.85546875" style="102" bestFit="1" customWidth="1"/>
    <col min="2755" max="2755" width="30.140625" style="102" bestFit="1" customWidth="1"/>
    <col min="2756" max="2761" width="28.85546875" style="102" bestFit="1" customWidth="1"/>
    <col min="2762" max="2762" width="30.140625" style="102" bestFit="1" customWidth="1"/>
    <col min="2763" max="2773" width="28.85546875" style="102" bestFit="1" customWidth="1"/>
    <col min="2774" max="2774" width="30.140625" style="102" bestFit="1" customWidth="1"/>
    <col min="2775" max="2779" width="28.85546875" style="102" bestFit="1" customWidth="1"/>
    <col min="2780" max="2784" width="30.140625" style="102" bestFit="1" customWidth="1"/>
    <col min="2785" max="2785" width="28.85546875" style="102" bestFit="1" customWidth="1"/>
    <col min="2786" max="2786" width="30.140625" style="102" bestFit="1" customWidth="1"/>
    <col min="2787" max="2815" width="28.85546875" style="102" bestFit="1" customWidth="1"/>
    <col min="2816" max="2816" width="30.140625" style="102" bestFit="1" customWidth="1"/>
    <col min="2817" max="2818" width="28.85546875" style="102" bestFit="1" customWidth="1"/>
    <col min="2819" max="2820" width="30.140625" style="102" bestFit="1" customWidth="1"/>
    <col min="2821" max="2835" width="28.85546875" style="102" bestFit="1" customWidth="1"/>
    <col min="2836" max="2836" width="30.140625" style="102" bestFit="1" customWidth="1"/>
    <col min="2837" max="2837" width="28.85546875" style="102" bestFit="1" customWidth="1"/>
    <col min="2838" max="2839" width="30.140625" style="102" bestFit="1" customWidth="1"/>
    <col min="2840" max="2842" width="28.85546875" style="102" bestFit="1" customWidth="1"/>
    <col min="2843" max="2843" width="30.140625" style="102" bestFit="1" customWidth="1"/>
    <col min="2844" max="2848" width="28.85546875" style="102" bestFit="1" customWidth="1"/>
    <col min="2849" max="2849" width="30.140625" style="102" bestFit="1" customWidth="1"/>
    <col min="2850" max="2855" width="28.85546875" style="102" bestFit="1" customWidth="1"/>
    <col min="2856" max="2856" width="30.140625" style="102" bestFit="1" customWidth="1"/>
    <col min="2857" max="2904" width="28.85546875" style="102" bestFit="1" customWidth="1"/>
    <col min="2905" max="2905" width="30.140625" style="102" bestFit="1" customWidth="1"/>
    <col min="2906" max="2921" width="28.85546875" style="102" bestFit="1" customWidth="1"/>
    <col min="2922" max="2923" width="30.140625" style="102" bestFit="1" customWidth="1"/>
    <col min="2924" max="2926" width="28.85546875" style="102" bestFit="1" customWidth="1"/>
    <col min="2927" max="2927" width="30.140625" style="102" bestFit="1" customWidth="1"/>
    <col min="2928" max="2932" width="28.85546875" style="102" bestFit="1" customWidth="1"/>
    <col min="2933" max="2933" width="30.140625" style="102" bestFit="1" customWidth="1"/>
    <col min="2934" max="2939" width="28.85546875" style="102" bestFit="1" customWidth="1"/>
    <col min="2940" max="2940" width="30.140625" style="102" bestFit="1" customWidth="1"/>
    <col min="2941" max="2951" width="28.85546875" style="102" bestFit="1" customWidth="1"/>
    <col min="2952" max="2952" width="30.140625" style="102" bestFit="1" customWidth="1"/>
    <col min="2953" max="2957" width="28.85546875" style="102" bestFit="1" customWidth="1"/>
    <col min="2958" max="2958" width="30.140625" style="102" bestFit="1" customWidth="1"/>
    <col min="2959" max="2959" width="28.85546875" style="102" bestFit="1" customWidth="1"/>
    <col min="2960" max="2961" width="30.140625" style="102" bestFit="1" customWidth="1"/>
    <col min="2962" max="2969" width="28.85546875" style="102" bestFit="1" customWidth="1"/>
    <col min="2970" max="2970" width="30.140625" style="102" bestFit="1" customWidth="1"/>
    <col min="2971" max="2991" width="28.85546875" style="102" bestFit="1" customWidth="1"/>
    <col min="2992" max="2992" width="30.140625" style="102" bestFit="1" customWidth="1"/>
    <col min="2993" max="2994" width="28.85546875" style="102" bestFit="1" customWidth="1"/>
    <col min="2995" max="2996" width="30.140625" style="102" bestFit="1" customWidth="1"/>
    <col min="2997" max="3009" width="28.85546875" style="102" bestFit="1" customWidth="1"/>
    <col min="3010" max="3010" width="30.140625" style="102" bestFit="1" customWidth="1"/>
    <col min="3011" max="3012" width="28.85546875" style="102" bestFit="1" customWidth="1"/>
    <col min="3013" max="3014" width="30.140625" style="102" bestFit="1" customWidth="1"/>
    <col min="3015" max="3015" width="28.85546875" style="102" bestFit="1" customWidth="1"/>
    <col min="3016" max="3025" width="30.140625" style="102" bestFit="1" customWidth="1"/>
    <col min="3026" max="3028" width="28.85546875" style="102" bestFit="1" customWidth="1"/>
    <col min="3029" max="3029" width="30.140625" style="102" bestFit="1" customWidth="1"/>
    <col min="3030" max="3034" width="28.85546875" style="102" bestFit="1" customWidth="1"/>
    <col min="3035" max="3035" width="30.140625" style="102" bestFit="1" customWidth="1"/>
    <col min="3036" max="3041" width="28.85546875" style="102" bestFit="1" customWidth="1"/>
    <col min="3042" max="3044" width="30.140625" style="102" bestFit="1" customWidth="1"/>
    <col min="3045" max="3054" width="28.85546875" style="102" bestFit="1" customWidth="1"/>
    <col min="3055" max="3055" width="30.140625" style="102" bestFit="1" customWidth="1"/>
    <col min="3056" max="3056" width="28.85546875" style="102" bestFit="1" customWidth="1"/>
    <col min="3057" max="3057" width="30.140625" style="102" bestFit="1" customWidth="1"/>
    <col min="3058" max="3062" width="28.85546875" style="102" bestFit="1" customWidth="1"/>
    <col min="3063" max="3064" width="30.140625" style="102" bestFit="1" customWidth="1"/>
    <col min="3065" max="3065" width="28.85546875" style="102" bestFit="1" customWidth="1"/>
    <col min="3066" max="3066" width="30.140625" style="102" bestFit="1" customWidth="1"/>
    <col min="3067" max="3095" width="28.85546875" style="102" bestFit="1" customWidth="1"/>
    <col min="3096" max="3096" width="30.140625" style="102" bestFit="1" customWidth="1"/>
    <col min="3097" max="3098" width="28.85546875" style="102" bestFit="1" customWidth="1"/>
    <col min="3099" max="3100" width="30.140625" style="102" bestFit="1" customWidth="1"/>
    <col min="3101" max="3112" width="28.85546875" style="102" bestFit="1" customWidth="1"/>
    <col min="3113" max="3113" width="30.140625" style="102" bestFit="1" customWidth="1"/>
    <col min="3114" max="3114" width="28.85546875" style="102" bestFit="1" customWidth="1"/>
    <col min="3115" max="3115" width="30.140625" style="102" bestFit="1" customWidth="1"/>
    <col min="3116" max="3117" width="28.85546875" style="102" bestFit="1" customWidth="1"/>
    <col min="3118" max="3119" width="30.140625" style="102" bestFit="1" customWidth="1"/>
    <col min="3120" max="3120" width="28.85546875" style="102" bestFit="1" customWidth="1"/>
    <col min="3121" max="3122" width="30.140625" style="102" bestFit="1" customWidth="1"/>
    <col min="3123" max="3125" width="28.85546875" style="102" bestFit="1" customWidth="1"/>
    <col min="3126" max="3126" width="30.140625" style="102" bestFit="1" customWidth="1"/>
    <col min="3127" max="3131" width="28.85546875" style="102" bestFit="1" customWidth="1"/>
    <col min="3132" max="3132" width="30.140625" style="102" bestFit="1" customWidth="1"/>
    <col min="3133" max="3138" width="28.85546875" style="102" bestFit="1" customWidth="1"/>
    <col min="3139" max="3139" width="30.140625" style="102" bestFit="1" customWidth="1"/>
    <col min="3140" max="3150" width="28.85546875" style="102" bestFit="1" customWidth="1"/>
    <col min="3151" max="3151" width="30.140625" style="102" bestFit="1" customWidth="1"/>
    <col min="3152" max="3156" width="28.85546875" style="102" bestFit="1" customWidth="1"/>
    <col min="3157" max="3161" width="30.140625" style="102" bestFit="1" customWidth="1"/>
    <col min="3162" max="3191" width="28.85546875" style="102" bestFit="1" customWidth="1"/>
    <col min="3192" max="3192" width="30.140625" style="102" bestFit="1" customWidth="1"/>
    <col min="3193" max="3194" width="28.85546875" style="102" bestFit="1" customWidth="1"/>
    <col min="3195" max="3195" width="30.140625" style="102" bestFit="1" customWidth="1"/>
    <col min="3196" max="3210" width="28.85546875" style="102" bestFit="1" customWidth="1"/>
    <col min="3211" max="3211" width="30.140625" style="102" bestFit="1" customWidth="1"/>
    <col min="3212" max="3212" width="28.85546875" style="102" bestFit="1" customWidth="1"/>
    <col min="3213" max="3214" width="30.140625" style="102" bestFit="1" customWidth="1"/>
    <col min="3215" max="3217" width="28.85546875" style="102" bestFit="1" customWidth="1"/>
    <col min="3218" max="3218" width="30.140625" style="102" bestFit="1" customWidth="1"/>
    <col min="3219" max="3223" width="28.85546875" style="102" bestFit="1" customWidth="1"/>
    <col min="3224" max="3224" width="30.140625" style="102" bestFit="1" customWidth="1"/>
    <col min="3225" max="3230" width="28.85546875" style="102" bestFit="1" customWidth="1"/>
    <col min="3231" max="3231" width="30.140625" style="102" bestFit="1" customWidth="1"/>
    <col min="3232" max="3242" width="28.85546875" style="102" bestFit="1" customWidth="1"/>
    <col min="3243" max="3243" width="30.140625" style="102" bestFit="1" customWidth="1"/>
    <col min="3244" max="3248" width="28.85546875" style="102" bestFit="1" customWidth="1"/>
    <col min="3249" max="3249" width="30.140625" style="102" bestFit="1" customWidth="1"/>
    <col min="3250" max="3250" width="28.85546875" style="102" bestFit="1" customWidth="1"/>
    <col min="3251" max="3251" width="30.140625" style="102" bestFit="1" customWidth="1"/>
    <col min="3252" max="3259" width="28.85546875" style="102" bestFit="1" customWidth="1"/>
    <col min="3260" max="3260" width="30.140625" style="102" bestFit="1" customWidth="1"/>
    <col min="3261" max="3261" width="28.85546875" style="102" bestFit="1" customWidth="1"/>
    <col min="3262" max="3262" width="30.140625" style="102" bestFit="1" customWidth="1"/>
    <col min="3263" max="3282" width="28.85546875" style="102" bestFit="1" customWidth="1"/>
    <col min="3283" max="3283" width="30.140625" style="102" bestFit="1" customWidth="1"/>
    <col min="3284" max="3285" width="28.85546875" style="102" bestFit="1" customWidth="1"/>
    <col min="3286" max="3287" width="30.140625" style="102" bestFit="1" customWidth="1"/>
    <col min="3288" max="3300" width="28.85546875" style="102" bestFit="1" customWidth="1"/>
    <col min="3301" max="3301" width="30.140625" style="102" bestFit="1" customWidth="1"/>
    <col min="3302" max="3303" width="28.85546875" style="102" bestFit="1" customWidth="1"/>
    <col min="3304" max="3305" width="30.140625" style="102" bestFit="1" customWidth="1"/>
    <col min="3306" max="3306" width="28.85546875" style="102" bestFit="1" customWidth="1"/>
    <col min="3307" max="3408" width="30.140625" style="102" bestFit="1" customWidth="1"/>
    <col min="3409" max="3415" width="28.85546875" style="102" bestFit="1" customWidth="1"/>
    <col min="3416" max="3495" width="30.140625" style="102" bestFit="1" customWidth="1"/>
    <col min="3496" max="3498" width="28.85546875" style="102" bestFit="1" customWidth="1"/>
    <col min="3499" max="3499" width="30.140625" style="102" bestFit="1" customWidth="1"/>
    <col min="3500" max="3503" width="28.85546875" style="102" bestFit="1" customWidth="1"/>
    <col min="3504" max="3504" width="30.140625" style="102" bestFit="1" customWidth="1"/>
    <col min="3505" max="3508" width="28.85546875" style="102" bestFit="1" customWidth="1"/>
    <col min="3509" max="3509" width="30.140625" style="102" bestFit="1" customWidth="1"/>
    <col min="3510" max="3561" width="28.85546875" style="102" bestFit="1" customWidth="1"/>
    <col min="3562" max="3562" width="30.140625" style="102" bestFit="1" customWidth="1"/>
    <col min="3563" max="3583" width="28.85546875" style="102" bestFit="1" customWidth="1"/>
    <col min="3584" max="3585" width="30.140625" style="102" bestFit="1" customWidth="1"/>
    <col min="3586" max="3588" width="28.85546875" style="102" bestFit="1" customWidth="1"/>
    <col min="3589" max="3589" width="30.140625" style="102" bestFit="1" customWidth="1"/>
    <col min="3590" max="3593" width="28.85546875" style="102" bestFit="1" customWidth="1"/>
    <col min="3594" max="3594" width="30.140625" style="102" bestFit="1" customWidth="1"/>
    <col min="3595" max="3598" width="28.85546875" style="102" bestFit="1" customWidth="1"/>
    <col min="3599" max="3599" width="30.140625" style="102" bestFit="1" customWidth="1"/>
    <col min="3600" max="3651" width="28.85546875" style="102" bestFit="1" customWidth="1"/>
    <col min="3652" max="3652" width="30.140625" style="102" bestFit="1" customWidth="1"/>
    <col min="3653" max="3673" width="28.85546875" style="102" bestFit="1" customWidth="1"/>
    <col min="3674" max="3679" width="30.140625" style="102" bestFit="1" customWidth="1"/>
    <col min="3680" max="3683" width="28.85546875" style="102" bestFit="1" customWidth="1"/>
    <col min="3684" max="3684" width="30.140625" style="102" bestFit="1" customWidth="1"/>
    <col min="3685" max="3686" width="28.85546875" style="102" bestFit="1" customWidth="1"/>
    <col min="3687" max="3687" width="30.140625" style="102" bestFit="1" customWidth="1"/>
    <col min="3688" max="3692" width="28.85546875" style="102" bestFit="1" customWidth="1"/>
    <col min="3693" max="3694" width="30.140625" style="102" bestFit="1" customWidth="1"/>
    <col min="3695" max="3703" width="28.85546875" style="102" bestFit="1" customWidth="1"/>
    <col min="3704" max="3705" width="30.140625" style="102" bestFit="1" customWidth="1"/>
    <col min="3706" max="3706" width="28.85546875" style="102" bestFit="1" customWidth="1"/>
    <col min="3707" max="3708" width="30.140625" style="102" bestFit="1" customWidth="1"/>
    <col min="3709" max="3712" width="28.85546875" style="102" bestFit="1" customWidth="1"/>
    <col min="3713" max="3713" width="30.140625" style="102" bestFit="1" customWidth="1"/>
    <col min="3714" max="3717" width="28.85546875" style="102" bestFit="1" customWidth="1"/>
    <col min="3718" max="3723" width="30.140625" style="102" bestFit="1" customWidth="1"/>
    <col min="3724" max="3726" width="28.85546875" style="102" bestFit="1" customWidth="1"/>
    <col min="3727" max="3727" width="30.140625" style="102" bestFit="1" customWidth="1"/>
    <col min="3728" max="3728" width="28.85546875" style="102" bestFit="1" customWidth="1"/>
    <col min="3729" max="3729" width="30.140625" style="102" bestFit="1" customWidth="1"/>
    <col min="3730" max="3732" width="28.85546875" style="102" bestFit="1" customWidth="1"/>
    <col min="3733" max="3733" width="30.140625" style="102" bestFit="1" customWidth="1"/>
    <col min="3734" max="3737" width="28.85546875" style="102" bestFit="1" customWidth="1"/>
    <col min="3738" max="3738" width="30.140625" style="102" bestFit="1" customWidth="1"/>
    <col min="3739" max="3747" width="28.85546875" style="102" bestFit="1" customWidth="1"/>
    <col min="3748" max="3748" width="30.140625" style="102" bestFit="1" customWidth="1"/>
    <col min="3749" max="3749" width="28.85546875" style="102" bestFit="1" customWidth="1"/>
    <col min="3750" max="3750" width="30.140625" style="102" bestFit="1" customWidth="1"/>
    <col min="3751" max="3751" width="28.85546875" style="102" bestFit="1" customWidth="1"/>
    <col min="3752" max="3752" width="30.140625" style="102" bestFit="1" customWidth="1"/>
    <col min="3753" max="3754" width="28.85546875" style="102" bestFit="1" customWidth="1"/>
    <col min="3755" max="3755" width="30.140625" style="102" bestFit="1" customWidth="1"/>
    <col min="3756" max="3761" width="28.85546875" style="102" bestFit="1" customWidth="1"/>
    <col min="3762" max="3762" width="30.140625" style="102" bestFit="1" customWidth="1"/>
    <col min="3763" max="3764" width="28.85546875" style="102" bestFit="1" customWidth="1"/>
    <col min="3765" max="3766" width="30.140625" style="102" bestFit="1" customWidth="1"/>
    <col min="3767" max="3782" width="28.85546875" style="102" bestFit="1" customWidth="1"/>
    <col min="3783" max="3783" width="30.140625" style="102" bestFit="1" customWidth="1"/>
    <col min="3784" max="3787" width="28.85546875" style="102" bestFit="1" customWidth="1"/>
    <col min="3788" max="3788" width="30.140625" style="102" bestFit="1" customWidth="1"/>
    <col min="3789" max="3789" width="28.85546875" style="102" bestFit="1" customWidth="1"/>
    <col min="3790" max="3790" width="30.140625" style="102" bestFit="1" customWidth="1"/>
    <col min="3791" max="3798" width="28.85546875" style="102" bestFit="1" customWidth="1"/>
    <col min="3799" max="3799" width="30.140625" style="102" bestFit="1" customWidth="1"/>
    <col min="3800" max="3800" width="28.85546875" style="102" bestFit="1" customWidth="1"/>
    <col min="3801" max="3801" width="30.140625" style="102" bestFit="1" customWidth="1"/>
    <col min="3802" max="3803" width="28.85546875" style="102" bestFit="1" customWidth="1"/>
    <col min="3804" max="3804" width="30.140625" style="102" bestFit="1" customWidth="1"/>
    <col min="3805" max="3805" width="28.85546875" style="102" bestFit="1" customWidth="1"/>
    <col min="3806" max="3811" width="30.140625" style="102" bestFit="1" customWidth="1"/>
    <col min="3812" max="3812" width="28.85546875" style="102" bestFit="1" customWidth="1"/>
    <col min="3813" max="3818" width="30.140625" style="102" bestFit="1" customWidth="1"/>
    <col min="3819" max="3819" width="28.85546875" style="102" bestFit="1" customWidth="1"/>
    <col min="3820" max="3826" width="30.140625" style="102" bestFit="1" customWidth="1"/>
    <col min="3827" max="3843" width="28.85546875" style="102" bestFit="1" customWidth="1"/>
    <col min="3844" max="3844" width="30.140625" style="102" bestFit="1" customWidth="1"/>
    <col min="3845" max="3850" width="28.85546875" style="102" bestFit="1" customWidth="1"/>
    <col min="3851" max="3851" width="30.140625" style="102" bestFit="1" customWidth="1"/>
    <col min="3852" max="3859" width="28.85546875" style="102" bestFit="1" customWidth="1"/>
    <col min="3860" max="3860" width="30.140625" style="102" bestFit="1" customWidth="1"/>
    <col min="3861" max="3861" width="28.85546875" style="102" bestFit="1" customWidth="1"/>
    <col min="3862" max="3864" width="30.140625" style="102" bestFit="1" customWidth="1"/>
    <col min="3865" max="3869" width="28.85546875" style="102" bestFit="1" customWidth="1"/>
    <col min="3870" max="3871" width="30.140625" style="102" bestFit="1" customWidth="1"/>
    <col min="3872" max="3873" width="28.85546875" style="102" bestFit="1" customWidth="1"/>
    <col min="3874" max="3874" width="30.140625" style="102" bestFit="1" customWidth="1"/>
    <col min="3875" max="3890" width="28.85546875" style="102" bestFit="1" customWidth="1"/>
    <col min="3891" max="3894" width="30.140625" style="102" bestFit="1" customWidth="1"/>
    <col min="3895" max="3902" width="28.85546875" style="102" bestFit="1" customWidth="1"/>
    <col min="3903" max="3903" width="30.140625" style="102" bestFit="1" customWidth="1"/>
    <col min="3904" max="3904" width="28.85546875" style="102" bestFit="1" customWidth="1"/>
    <col min="3905" max="3906" width="30.140625" style="102" bestFit="1" customWidth="1"/>
    <col min="3907" max="3907" width="28.85546875" style="102" bestFit="1" customWidth="1"/>
    <col min="3908" max="3908" width="30.140625" style="102" bestFit="1" customWidth="1"/>
    <col min="3909" max="3909" width="28.85546875" style="102" bestFit="1" customWidth="1"/>
    <col min="3910" max="3911" width="30.140625" style="102" bestFit="1" customWidth="1"/>
    <col min="3912" max="3913" width="28.85546875" style="102" bestFit="1" customWidth="1"/>
    <col min="3914" max="3914" width="30.140625" style="102" bestFit="1" customWidth="1"/>
    <col min="3915" max="3915" width="28.85546875" style="102" bestFit="1" customWidth="1"/>
    <col min="3916" max="3919" width="30.140625" style="102" bestFit="1" customWidth="1"/>
    <col min="3920" max="3920" width="28.85546875" style="102" bestFit="1" customWidth="1"/>
    <col min="3921" max="3921" width="30.140625" style="102" bestFit="1" customWidth="1"/>
    <col min="3922" max="3922" width="28.85546875" style="102" bestFit="1" customWidth="1"/>
    <col min="3923" max="3923" width="30.140625" style="102" bestFit="1" customWidth="1"/>
    <col min="3924" max="3924" width="28.85546875" style="102" bestFit="1" customWidth="1"/>
    <col min="3925" max="3925" width="30.140625" style="102" bestFit="1" customWidth="1"/>
    <col min="3926" max="3938" width="28.85546875" style="102" bestFit="1" customWidth="1"/>
    <col min="3939" max="3939" width="30.140625" style="102" bestFit="1" customWidth="1"/>
    <col min="3940" max="3941" width="28.85546875" style="102" bestFit="1" customWidth="1"/>
    <col min="3942" max="3946" width="30.140625" style="102" bestFit="1" customWidth="1"/>
    <col min="3947" max="3950" width="28.85546875" style="102" bestFit="1" customWidth="1"/>
    <col min="3951" max="3951" width="30.140625" style="102" bestFit="1" customWidth="1"/>
    <col min="3952" max="3953" width="28.85546875" style="102" bestFit="1" customWidth="1"/>
    <col min="3954" max="3954" width="30.140625" style="102" bestFit="1" customWidth="1"/>
    <col min="3955" max="3956" width="28.85546875" style="102" bestFit="1" customWidth="1"/>
    <col min="3957" max="3957" width="30.140625" style="102" bestFit="1" customWidth="1"/>
    <col min="3958" max="3958" width="28.85546875" style="102" bestFit="1" customWidth="1"/>
    <col min="3959" max="3961" width="30.140625" style="102" bestFit="1" customWidth="1"/>
    <col min="3962" max="3962" width="28.85546875" style="102" bestFit="1" customWidth="1"/>
    <col min="3963" max="3965" width="30.140625" style="102" bestFit="1" customWidth="1"/>
    <col min="3966" max="3966" width="28.85546875" style="102" bestFit="1" customWidth="1"/>
    <col min="3967" max="3969" width="30.140625" style="102" bestFit="1" customWidth="1"/>
    <col min="3970" max="3986" width="28.85546875" style="102" bestFit="1" customWidth="1"/>
    <col min="3987" max="3987" width="30.140625" style="102" bestFit="1" customWidth="1"/>
    <col min="3988" max="3993" width="28.85546875" style="102" bestFit="1" customWidth="1"/>
    <col min="3994" max="3994" width="30.140625" style="102" bestFit="1" customWidth="1"/>
    <col min="3995" max="4003" width="28.85546875" style="102" bestFit="1" customWidth="1"/>
    <col min="4004" max="4007" width="30.140625" style="102" bestFit="1" customWidth="1"/>
    <col min="4008" max="4011" width="28.85546875" style="102" bestFit="1" customWidth="1"/>
    <col min="4012" max="4012" width="30.140625" style="102" bestFit="1" customWidth="1"/>
    <col min="4013" max="4031" width="28.85546875" style="102" bestFit="1" customWidth="1"/>
    <col min="4032" max="4032" width="30.140625" style="102" bestFit="1" customWidth="1"/>
    <col min="4033" max="4041" width="28.85546875" style="102" bestFit="1" customWidth="1"/>
    <col min="4042" max="4049" width="30.140625" style="102" bestFit="1" customWidth="1"/>
    <col min="4050" max="4052" width="28.85546875" style="102" bestFit="1" customWidth="1"/>
    <col min="4053" max="4053" width="30.140625" style="102" bestFit="1" customWidth="1"/>
    <col min="4054" max="4055" width="28.85546875" style="102" bestFit="1" customWidth="1"/>
    <col min="4056" max="4057" width="30.140625" style="102" bestFit="1" customWidth="1"/>
    <col min="4058" max="4060" width="28.85546875" style="102" bestFit="1" customWidth="1"/>
    <col min="4061" max="4091" width="30.140625" style="102" bestFit="1" customWidth="1"/>
    <col min="4092" max="4092" width="28.85546875" style="102" bestFit="1" customWidth="1"/>
    <col min="4093" max="4100" width="30.140625" style="102" bestFit="1" customWidth="1"/>
    <col min="4101" max="4101" width="28.85546875" style="102" bestFit="1" customWidth="1"/>
    <col min="4102" max="4103" width="30.140625" style="102" bestFit="1" customWidth="1"/>
    <col min="4104" max="4104" width="28.85546875" style="102" bestFit="1" customWidth="1"/>
    <col min="4105" max="4106" width="30.140625" style="102" bestFit="1" customWidth="1"/>
    <col min="4107" max="4107" width="28.85546875" style="102" bestFit="1" customWidth="1"/>
    <col min="4108" max="4113" width="30.140625" style="102" bestFit="1" customWidth="1"/>
    <col min="4114" max="4114" width="28.85546875" style="102" bestFit="1" customWidth="1"/>
    <col min="4115" max="4156" width="30.140625" style="102" bestFit="1" customWidth="1"/>
    <col min="4157" max="4158" width="28.85546875" style="102" bestFit="1" customWidth="1"/>
    <col min="4159" max="4159" width="30.140625" style="102" bestFit="1" customWidth="1"/>
    <col min="4160" max="4163" width="28.85546875" style="102" bestFit="1" customWidth="1"/>
    <col min="4164" max="4183" width="30.140625" style="102" bestFit="1" customWidth="1"/>
    <col min="4184" max="4184" width="28.85546875" style="102" bestFit="1" customWidth="1"/>
    <col min="4185" max="4194" width="30.140625" style="102" bestFit="1" customWidth="1"/>
    <col min="4195" max="4195" width="28.85546875" style="102" bestFit="1" customWidth="1"/>
    <col min="4196" max="4202" width="30.140625" style="102" bestFit="1" customWidth="1"/>
    <col min="4203" max="4206" width="28.85546875" style="102" bestFit="1" customWidth="1"/>
    <col min="4207" max="4207" width="30.140625" style="102" bestFit="1" customWidth="1"/>
    <col min="4208" max="4210" width="28.85546875" style="102" bestFit="1" customWidth="1"/>
    <col min="4211" max="4280" width="30.140625" style="102" bestFit="1" customWidth="1"/>
    <col min="4281" max="4282" width="28.85546875" style="102" bestFit="1" customWidth="1"/>
    <col min="4283" max="4287" width="30.140625" style="102" bestFit="1" customWidth="1"/>
    <col min="4288" max="4288" width="28.85546875" style="102" bestFit="1" customWidth="1"/>
    <col min="4289" max="4290" width="35.5703125" style="102" bestFit="1" customWidth="1"/>
    <col min="4291" max="4292" width="28.85546875" style="102" bestFit="1" customWidth="1"/>
    <col min="4293" max="4294" width="35.5703125" style="102" bestFit="1" customWidth="1"/>
    <col min="4295" max="4295" width="30.140625" style="102" bestFit="1" customWidth="1"/>
    <col min="4296" max="4296" width="28.85546875" style="102" bestFit="1" customWidth="1"/>
    <col min="4297" max="4298" width="35.5703125" style="102" bestFit="1" customWidth="1"/>
    <col min="4299" max="4299" width="28.85546875" style="102" bestFit="1" customWidth="1"/>
    <col min="4300" max="4301" width="35.5703125" style="102" bestFit="1" customWidth="1"/>
    <col min="4302" max="4302" width="28.85546875" style="102" bestFit="1" customWidth="1"/>
    <col min="4303" max="4304" width="35.5703125" style="102" bestFit="1" customWidth="1"/>
    <col min="4305" max="4305" width="30.140625" style="102" bestFit="1" customWidth="1"/>
    <col min="4306" max="4306" width="28.85546875" style="102" bestFit="1" customWidth="1"/>
    <col min="4307" max="4308" width="35.5703125" style="102" bestFit="1" customWidth="1"/>
    <col min="4309" max="4309" width="28.85546875" style="102" bestFit="1" customWidth="1"/>
    <col min="4310" max="4310" width="35.5703125" style="102" bestFit="1" customWidth="1"/>
    <col min="4311" max="4311" width="30.140625" style="102" bestFit="1" customWidth="1"/>
    <col min="4312" max="4313" width="35.5703125" style="102" bestFit="1" customWidth="1"/>
    <col min="4314" max="4314" width="30.140625" style="102" bestFit="1" customWidth="1"/>
    <col min="4315" max="4316" width="35.5703125" style="102" bestFit="1" customWidth="1"/>
    <col min="4317" max="4317" width="30.140625" style="102" bestFit="1" customWidth="1"/>
    <col min="4318" max="4319" width="35.5703125" style="102" bestFit="1" customWidth="1"/>
    <col min="4320" max="4323" width="30.140625" style="102" bestFit="1" customWidth="1"/>
    <col min="4324" max="4324" width="28.85546875" style="102" bestFit="1" customWidth="1"/>
    <col min="4325" max="4326" width="30.140625" style="102" bestFit="1" customWidth="1"/>
    <col min="4327" max="4327" width="35.5703125" style="102" bestFit="1" customWidth="1"/>
    <col min="4328" max="4331" width="30.140625" style="102" bestFit="1" customWidth="1"/>
    <col min="4332" max="4333" width="35.5703125" style="102" bestFit="1" customWidth="1"/>
    <col min="4334" max="4337" width="30.140625" style="102" bestFit="1" customWidth="1"/>
    <col min="4338" max="4339" width="28.85546875" style="102" bestFit="1" customWidth="1"/>
    <col min="4340" max="4340" width="30.140625" style="102" bestFit="1" customWidth="1"/>
    <col min="4341" max="4341" width="28.85546875" style="102" bestFit="1" customWidth="1"/>
    <col min="4342" max="4343" width="30.140625" style="102" bestFit="1" customWidth="1"/>
    <col min="4344" max="4344" width="35.5703125" style="102" bestFit="1" customWidth="1"/>
    <col min="4345" max="4345" width="28.85546875" style="102" bestFit="1" customWidth="1"/>
    <col min="4346" max="4347" width="35.5703125" style="102" bestFit="1" customWidth="1"/>
    <col min="4348" max="4351" width="30.140625" style="102" bestFit="1" customWidth="1"/>
    <col min="4352" max="4354" width="28.85546875" style="102" bestFit="1" customWidth="1"/>
    <col min="4355" max="4355" width="30.140625" style="102" bestFit="1" customWidth="1"/>
    <col min="4356" max="4358" width="28.85546875" style="102" bestFit="1" customWidth="1"/>
    <col min="4359" max="4359" width="30.140625" style="102" bestFit="1" customWidth="1"/>
    <col min="4360" max="4361" width="28.85546875" style="102" bestFit="1" customWidth="1"/>
    <col min="4362" max="4363" width="30.140625" style="102" bestFit="1" customWidth="1"/>
    <col min="4364" max="4364" width="28.85546875" style="102" bestFit="1" customWidth="1"/>
    <col min="4365" max="4366" width="30.140625" style="102" bestFit="1" customWidth="1"/>
    <col min="4367" max="4369" width="28.85546875" style="102" bestFit="1" customWidth="1"/>
    <col min="4370" max="4370" width="30.140625" style="102" bestFit="1" customWidth="1"/>
    <col min="4371" max="4371" width="35.5703125" style="102" bestFit="1" customWidth="1"/>
    <col min="4372" max="4372" width="28.85546875" style="102" bestFit="1" customWidth="1"/>
    <col min="4373" max="4373" width="35.5703125" style="102" bestFit="1" customWidth="1"/>
    <col min="4374" max="4377" width="30.140625" style="102" bestFit="1" customWidth="1"/>
    <col min="4378" max="4380" width="28.85546875" style="102" bestFit="1" customWidth="1"/>
    <col min="4381" max="4381" width="30.140625" style="102" bestFit="1" customWidth="1"/>
    <col min="4382" max="4384" width="28.85546875" style="102" bestFit="1" customWidth="1"/>
    <col min="4385" max="4385" width="30.140625" style="102" bestFit="1" customWidth="1"/>
    <col min="4386" max="4387" width="28.85546875" style="102" bestFit="1" customWidth="1"/>
    <col min="4388" max="4388" width="30.140625" style="102" bestFit="1" customWidth="1"/>
    <col min="4389" max="4389" width="28.85546875" style="102" bestFit="1" customWidth="1"/>
    <col min="4390" max="4390" width="30.140625" style="102" bestFit="1" customWidth="1"/>
    <col min="4391" max="4394" width="28.85546875" style="102" bestFit="1" customWidth="1"/>
    <col min="4395" max="4396" width="30.140625" style="102" bestFit="1" customWidth="1"/>
    <col min="4397" max="4399" width="28.85546875" style="102" bestFit="1" customWidth="1"/>
    <col min="4400" max="4400" width="30.140625" style="102" bestFit="1" customWidth="1"/>
    <col min="4401" max="4403" width="28.85546875" style="102" bestFit="1" customWidth="1"/>
    <col min="4404" max="4404" width="30.140625" style="102" bestFit="1" customWidth="1"/>
    <col min="4405" max="4406" width="28.85546875" style="102" bestFit="1" customWidth="1"/>
    <col min="4407" max="4407" width="30.140625" style="102" bestFit="1" customWidth="1"/>
    <col min="4408" max="4408" width="28.85546875" style="102" bestFit="1" customWidth="1"/>
    <col min="4409" max="4409" width="30.140625" style="102" bestFit="1" customWidth="1"/>
    <col min="4410" max="4413" width="28.85546875" style="102" bestFit="1" customWidth="1"/>
    <col min="4414" max="4470" width="30.140625" style="102" bestFit="1" customWidth="1"/>
    <col min="4471" max="4471" width="36" style="102" bestFit="1" customWidth="1"/>
    <col min="4472" max="4532" width="30.140625" style="102" bestFit="1" customWidth="1"/>
    <col min="4533" max="4533" width="28.85546875" style="102" bestFit="1" customWidth="1"/>
    <col min="4534" max="4537" width="30.140625" style="102" bestFit="1" customWidth="1"/>
    <col min="4538" max="4538" width="28.85546875" style="102" bestFit="1" customWidth="1"/>
    <col min="4539" max="4539" width="30.140625" style="102" bestFit="1" customWidth="1"/>
    <col min="4540" max="4540" width="28.85546875" style="102" bestFit="1" customWidth="1"/>
    <col min="4541" max="4546" width="30.140625" style="102" bestFit="1" customWidth="1"/>
    <col min="4547" max="4548" width="28.85546875" style="102" bestFit="1" customWidth="1"/>
    <col min="4549" max="4554" width="30.140625" style="102" bestFit="1" customWidth="1"/>
    <col min="4555" max="4557" width="28.85546875" style="102" bestFit="1" customWidth="1"/>
    <col min="4558" max="4558" width="30.140625" style="102" bestFit="1" customWidth="1"/>
    <col min="4559" max="4561" width="28.85546875" style="102" bestFit="1" customWidth="1"/>
    <col min="4562" max="4564" width="30.140625" style="102" bestFit="1" customWidth="1"/>
    <col min="4565" max="4565" width="28.85546875" style="102" bestFit="1" customWidth="1"/>
    <col min="4566" max="4566" width="30.140625" style="102" bestFit="1" customWidth="1"/>
    <col min="4567" max="4567" width="28.85546875" style="102" bestFit="1" customWidth="1"/>
    <col min="4568" max="4568" width="30.140625" style="102" bestFit="1" customWidth="1"/>
    <col min="4569" max="4577" width="28.85546875" style="102" bestFit="1" customWidth="1"/>
    <col min="4578" max="4578" width="30.140625" style="102" bestFit="1" customWidth="1"/>
    <col min="4579" max="4581" width="28.85546875" style="102" bestFit="1" customWidth="1"/>
    <col min="4582" max="4583" width="30.140625" style="102" bestFit="1" customWidth="1"/>
    <col min="4584" max="4586" width="28.85546875" style="102" bestFit="1" customWidth="1"/>
    <col min="4587" max="4587" width="30.140625" style="102" bestFit="1" customWidth="1"/>
    <col min="4588" max="4590" width="28.85546875" style="102" bestFit="1" customWidth="1"/>
    <col min="4591" max="4596" width="30.140625" style="102" bestFit="1" customWidth="1"/>
    <col min="4597" max="4597" width="28.85546875" style="102" bestFit="1" customWidth="1"/>
    <col min="4598" max="4603" width="30.140625" style="102" bestFit="1" customWidth="1"/>
    <col min="4604" max="4604" width="28.85546875" style="102" bestFit="1" customWidth="1"/>
    <col min="4605" max="4609" width="30.140625" style="102" bestFit="1" customWidth="1"/>
    <col min="4610" max="4611" width="28.85546875" style="102" bestFit="1" customWidth="1"/>
    <col min="4612" max="4622" width="30.140625" style="102" bestFit="1" customWidth="1"/>
    <col min="4623" max="4623" width="28.85546875" style="102" bestFit="1" customWidth="1"/>
    <col min="4624" max="4629" width="30.140625" style="102" bestFit="1" customWidth="1"/>
    <col min="4630" max="4630" width="28.85546875" style="102" bestFit="1" customWidth="1"/>
    <col min="4631" max="4631" width="30.140625" style="102" bestFit="1" customWidth="1"/>
    <col min="4632" max="4632" width="28.85546875" style="102" bestFit="1" customWidth="1"/>
    <col min="4633" max="4636" width="30.140625" style="102" bestFit="1" customWidth="1"/>
    <col min="4637" max="4637" width="28.85546875" style="102" bestFit="1" customWidth="1"/>
    <col min="4638" max="4638" width="30.140625" style="102" bestFit="1" customWidth="1"/>
    <col min="4639" max="4641" width="28.85546875" style="102" bestFit="1" customWidth="1"/>
    <col min="4642" max="4662" width="30.140625" style="102" bestFit="1" customWidth="1"/>
    <col min="4663" max="4663" width="28.85546875" style="102" bestFit="1" customWidth="1"/>
    <col min="4664" max="4666" width="30.140625" style="102" bestFit="1" customWidth="1"/>
    <col min="4667" max="4667" width="28.85546875" style="102" bestFit="1" customWidth="1"/>
    <col min="4668" max="4668" width="30.140625" style="102" bestFit="1" customWidth="1"/>
    <col min="4669" max="4669" width="28.85546875" style="102" bestFit="1" customWidth="1"/>
    <col min="4670" max="4677" width="30.140625" style="102" bestFit="1" customWidth="1"/>
    <col min="4678" max="4680" width="28.85546875" style="102" bestFit="1" customWidth="1"/>
    <col min="4681" max="4681" width="30.140625" style="102" bestFit="1" customWidth="1"/>
    <col min="4682" max="4684" width="28.85546875" style="102" bestFit="1" customWidth="1"/>
    <col min="4685" max="4686" width="30.140625" style="102" bestFit="1" customWidth="1"/>
    <col min="4687" max="4692" width="28.85546875" style="102" bestFit="1" customWidth="1"/>
    <col min="4693" max="4693" width="30.140625" style="102" bestFit="1" customWidth="1"/>
    <col min="4694" max="4702" width="28.85546875" style="102" bestFit="1" customWidth="1"/>
    <col min="4703" max="4707" width="30.140625" style="102" bestFit="1" customWidth="1"/>
    <col min="4708" max="4708" width="28.85546875" style="102" bestFit="1" customWidth="1"/>
    <col min="4709" max="4709" width="30.140625" style="102" bestFit="1" customWidth="1"/>
    <col min="4710" max="4710" width="35.85546875" style="102" bestFit="1" customWidth="1"/>
    <col min="4711" max="4711" width="28.85546875" style="102" bestFit="1" customWidth="1"/>
    <col min="4712" max="4712" width="30.140625" style="102" bestFit="1" customWidth="1"/>
    <col min="4713" max="4714" width="28.85546875" style="102" bestFit="1" customWidth="1"/>
    <col min="4715" max="4715" width="30.140625" style="102" bestFit="1" customWidth="1"/>
    <col min="4716" max="4718" width="28.85546875" style="102" bestFit="1" customWidth="1"/>
    <col min="4719" max="4724" width="30.140625" style="102" bestFit="1" customWidth="1"/>
    <col min="4725" max="4725" width="28.85546875" style="102" bestFit="1" customWidth="1"/>
    <col min="4726" max="4727" width="30.140625" style="102" bestFit="1" customWidth="1"/>
    <col min="4728" max="4729" width="28.85546875" style="102" bestFit="1" customWidth="1"/>
    <col min="4730" max="4741" width="30.140625" style="102" bestFit="1" customWidth="1"/>
    <col min="4742" max="4743" width="28.85546875" style="102" bestFit="1" customWidth="1"/>
    <col min="4744" max="4744" width="30.140625" style="102" bestFit="1" customWidth="1"/>
    <col min="4745" max="4746" width="28.85546875" style="102" bestFit="1" customWidth="1"/>
    <col min="4747" max="4752" width="30.140625" style="102" bestFit="1" customWidth="1"/>
    <col min="4753" max="4753" width="28.85546875" style="102" bestFit="1" customWidth="1"/>
    <col min="4754" max="4757" width="30.140625" style="102" bestFit="1" customWidth="1"/>
    <col min="4758" max="4759" width="28.85546875" style="102" bestFit="1" customWidth="1"/>
    <col min="4760" max="4795" width="30.140625" style="102" bestFit="1" customWidth="1"/>
    <col min="4796" max="4796" width="28.85546875" style="102" bestFit="1" customWidth="1"/>
    <col min="4797" max="4810" width="30.140625" style="102" bestFit="1" customWidth="1"/>
    <col min="4811" max="4812" width="28.85546875" style="102" bestFit="1" customWidth="1"/>
    <col min="4813" max="4816" width="30.140625" style="102" bestFit="1" customWidth="1"/>
    <col min="4817" max="4817" width="28.85546875" style="102" bestFit="1" customWidth="1"/>
    <col min="4818" max="4818" width="30.140625" style="102" bestFit="1" customWidth="1"/>
    <col min="4819" max="4820" width="28.85546875" style="102" bestFit="1" customWidth="1"/>
    <col min="4821" max="4821" width="30.140625" style="102" bestFit="1" customWidth="1"/>
    <col min="4822" max="4822" width="28.85546875" style="102" bestFit="1" customWidth="1"/>
    <col min="4823" max="4823" width="30.140625" style="102" bestFit="1" customWidth="1"/>
    <col min="4824" max="4827" width="28.85546875" style="102" bestFit="1" customWidth="1"/>
    <col min="4828" max="4828" width="30.140625" style="102" bestFit="1" customWidth="1"/>
    <col min="4829" max="4829" width="28.85546875" style="102" bestFit="1" customWidth="1"/>
    <col min="4830" max="4831" width="30.140625" style="102" bestFit="1" customWidth="1"/>
    <col min="4832" max="4832" width="28.85546875" style="102" bestFit="1" customWidth="1"/>
    <col min="4833" max="4833" width="30.140625" style="102" bestFit="1" customWidth="1"/>
    <col min="4834" max="4834" width="28.85546875" style="102" bestFit="1" customWidth="1"/>
    <col min="4835" max="4835" width="30.140625" style="102" bestFit="1" customWidth="1"/>
    <col min="4836" max="4836" width="28.85546875" style="102" bestFit="1" customWidth="1"/>
    <col min="4837" max="4839" width="30.140625" style="102" bestFit="1" customWidth="1"/>
    <col min="4840" max="4846" width="28.85546875" style="102" bestFit="1" customWidth="1"/>
    <col min="4847" max="4854" width="30.140625" style="102" bestFit="1" customWidth="1"/>
    <col min="4855" max="4857" width="28.85546875" style="102" bestFit="1" customWidth="1"/>
    <col min="4858" max="4858" width="30.140625" style="102" bestFit="1" customWidth="1"/>
    <col min="4859" max="4863" width="28.85546875" style="102" bestFit="1" customWidth="1"/>
    <col min="4864" max="4864" width="30.140625" style="102" bestFit="1" customWidth="1"/>
    <col min="4865" max="4870" width="28.85546875" style="102" bestFit="1" customWidth="1"/>
    <col min="4871" max="4871" width="30.140625" style="102" bestFit="1" customWidth="1"/>
    <col min="4872" max="4880" width="28.85546875" style="102" bestFit="1" customWidth="1"/>
    <col min="4881" max="4881" width="30.140625" style="102" bestFit="1" customWidth="1"/>
    <col min="4882" max="4886" width="28.85546875" style="102" bestFit="1" customWidth="1"/>
    <col min="4887" max="4887" width="30.140625" style="102" bestFit="1" customWidth="1"/>
    <col min="4888" max="4894" width="28.85546875" style="102" bestFit="1" customWidth="1"/>
    <col min="4895" max="4895" width="30.140625" style="102" bestFit="1" customWidth="1"/>
    <col min="4896" max="4897" width="28.85546875" style="102" bestFit="1" customWidth="1"/>
    <col min="4898" max="4898" width="30.140625" style="102" bestFit="1" customWidth="1"/>
    <col min="4899" max="4901" width="28.85546875" style="102" bestFit="1" customWidth="1"/>
    <col min="4902" max="4902" width="30.140625" style="102" bestFit="1" customWidth="1"/>
    <col min="4903" max="4906" width="28.85546875" style="102" bestFit="1" customWidth="1"/>
    <col min="4907" max="4908" width="30.140625" style="102" bestFit="1" customWidth="1"/>
    <col min="4909" max="4909" width="28.85546875" style="102" bestFit="1" customWidth="1"/>
    <col min="4910" max="4913" width="30.140625" style="102" bestFit="1" customWidth="1"/>
    <col min="4914" max="4916" width="28.85546875" style="102" bestFit="1" customWidth="1"/>
    <col min="4917" max="4917" width="30.140625" style="102" bestFit="1" customWidth="1"/>
    <col min="4918" max="4919" width="28.85546875" style="102" bestFit="1" customWidth="1"/>
    <col min="4920" max="4920" width="30.140625" style="102" bestFit="1" customWidth="1"/>
    <col min="4921" max="4921" width="28.85546875" style="102" bestFit="1" customWidth="1"/>
    <col min="4922" max="4927" width="30.140625" style="102" bestFit="1" customWidth="1"/>
    <col min="4928" max="4928" width="28.85546875" style="102" bestFit="1" customWidth="1"/>
    <col min="4929" max="4932" width="30.140625" style="102" bestFit="1" customWidth="1"/>
    <col min="4933" max="4933" width="28.85546875" style="102" bestFit="1" customWidth="1"/>
    <col min="4934" max="4934" width="30.140625" style="102" bestFit="1" customWidth="1"/>
    <col min="4935" max="4935" width="28.85546875" style="102" bestFit="1" customWidth="1"/>
    <col min="4936" max="4936" width="30.140625" style="102" bestFit="1" customWidth="1"/>
    <col min="4937" max="4937" width="28.85546875" style="102" bestFit="1" customWidth="1"/>
    <col min="4938" max="4938" width="30.140625" style="102" bestFit="1" customWidth="1"/>
    <col min="4939" max="4940" width="28.85546875" style="102" bestFit="1" customWidth="1"/>
    <col min="4941" max="4942" width="30.140625" style="102" bestFit="1" customWidth="1"/>
    <col min="4943" max="4946" width="28.85546875" style="102" bestFit="1" customWidth="1"/>
    <col min="4947" max="4947" width="30.140625" style="102" bestFit="1" customWidth="1"/>
    <col min="4948" max="4948" width="28.85546875" style="102" bestFit="1" customWidth="1"/>
    <col min="4949" max="4951" width="30.140625" style="102" bestFit="1" customWidth="1"/>
    <col min="4952" max="4952" width="28.85546875" style="102" bestFit="1" customWidth="1"/>
    <col min="4953" max="4959" width="30.140625" style="102" bestFit="1" customWidth="1"/>
    <col min="4960" max="4962" width="28.85546875" style="102" bestFit="1" customWidth="1"/>
    <col min="4963" max="4964" width="30.140625" style="102" bestFit="1" customWidth="1"/>
    <col min="4965" max="4965" width="28.85546875" style="102" bestFit="1" customWidth="1"/>
    <col min="4966" max="4966" width="30.140625" style="102" bestFit="1" customWidth="1"/>
    <col min="4967" max="4967" width="28.85546875" style="102" bestFit="1" customWidth="1"/>
    <col min="4968" max="4969" width="30.140625" style="102" bestFit="1" customWidth="1"/>
    <col min="4970" max="4970" width="28.85546875" style="102" bestFit="1" customWidth="1"/>
    <col min="4971" max="4972" width="30.140625" style="102" bestFit="1" customWidth="1"/>
    <col min="4973" max="4973" width="28.85546875" style="102" bestFit="1" customWidth="1"/>
    <col min="4974" max="4981" width="30.140625" style="102" bestFit="1" customWidth="1"/>
    <col min="4982" max="4984" width="28.85546875" style="102" bestFit="1" customWidth="1"/>
    <col min="4985" max="4985" width="30.140625" style="102" bestFit="1" customWidth="1"/>
    <col min="4986" max="4988" width="28.85546875" style="102" bestFit="1" customWidth="1"/>
    <col min="4989" max="4989" width="30.140625" style="102" bestFit="1" customWidth="1"/>
    <col min="4990" max="4997" width="28.85546875" style="102" bestFit="1" customWidth="1"/>
    <col min="4998" max="5063" width="30.140625" style="102" bestFit="1" customWidth="1"/>
    <col min="5064" max="5064" width="28.85546875" style="102" bestFit="1" customWidth="1"/>
    <col min="5065" max="5069" width="30.140625" style="102" bestFit="1" customWidth="1"/>
    <col min="5070" max="5071" width="35.7109375" style="102" bestFit="1" customWidth="1"/>
    <col min="5072" max="5072" width="30.140625" style="102" bestFit="1" customWidth="1"/>
    <col min="5073" max="5073" width="35.7109375" style="102" bestFit="1" customWidth="1"/>
    <col min="5074" max="5074" width="30.140625" style="102" bestFit="1" customWidth="1"/>
    <col min="5075" max="5075" width="35.7109375" style="102" bestFit="1" customWidth="1"/>
    <col min="5076" max="5076" width="30.140625" style="102" bestFit="1" customWidth="1"/>
    <col min="5077" max="5077" width="28.85546875" style="102" bestFit="1" customWidth="1"/>
    <col min="5078" max="5088" width="30.140625" style="102" bestFit="1" customWidth="1"/>
    <col min="5089" max="5089" width="35.7109375" style="102" bestFit="1" customWidth="1"/>
    <col min="5090" max="5095" width="30.140625" style="102" bestFit="1" customWidth="1"/>
    <col min="5096" max="5096" width="35.7109375" style="102" bestFit="1" customWidth="1"/>
    <col min="5097" max="5097" width="30.140625" style="102" bestFit="1" customWidth="1"/>
    <col min="5098" max="5098" width="35.7109375" style="102" bestFit="1" customWidth="1"/>
    <col min="5099" max="5104" width="30.140625" style="102" bestFit="1" customWidth="1"/>
    <col min="5105" max="5105" width="35.7109375" style="102" bestFit="1" customWidth="1"/>
    <col min="5106" max="5107" width="30.140625" style="102" bestFit="1" customWidth="1"/>
    <col min="5108" max="5108" width="35.7109375" style="102" bestFit="1" customWidth="1"/>
    <col min="5109" max="5114" width="30.140625" style="102" bestFit="1" customWidth="1"/>
    <col min="5115" max="5115" width="35.7109375" style="102" bestFit="1" customWidth="1"/>
    <col min="5116" max="5131" width="30.140625" style="102" bestFit="1" customWidth="1"/>
    <col min="5132" max="5132" width="35.7109375" style="102" bestFit="1" customWidth="1"/>
    <col min="5133" max="5145" width="30.140625" style="102" bestFit="1" customWidth="1"/>
    <col min="5146" max="5155" width="35.7109375" style="102" bestFit="1" customWidth="1"/>
    <col min="5156" max="5208" width="30.140625" style="102" bestFit="1" customWidth="1"/>
    <col min="5209" max="5211" width="35.7109375" style="102" bestFit="1" customWidth="1"/>
    <col min="5212" max="5225" width="30.140625" style="102" bestFit="1" customWidth="1"/>
    <col min="5226" max="5229" width="35.7109375" style="102" bestFit="1" customWidth="1"/>
    <col min="5230" max="5230" width="30.140625" style="102" bestFit="1" customWidth="1"/>
    <col min="5231" max="5232" width="35.7109375" style="102" bestFit="1" customWidth="1"/>
    <col min="5233" max="5233" width="30.140625" style="102" bestFit="1" customWidth="1"/>
    <col min="5234" max="5235" width="35.7109375" style="102" bestFit="1" customWidth="1"/>
    <col min="5236" max="5237" width="30.140625" style="102" bestFit="1" customWidth="1"/>
    <col min="5238" max="5243" width="35.7109375" style="102" bestFit="1" customWidth="1"/>
    <col min="5244" max="5244" width="30.140625" style="102" bestFit="1" customWidth="1"/>
    <col min="5245" max="5264" width="35.7109375" style="102" bestFit="1" customWidth="1"/>
    <col min="5265" max="5265" width="30.140625" style="102" bestFit="1" customWidth="1"/>
    <col min="5266" max="5275" width="35.7109375" style="102" bestFit="1" customWidth="1"/>
    <col min="5276" max="5276" width="30.140625" style="102" bestFit="1" customWidth="1"/>
    <col min="5277" max="5278" width="35.7109375" style="102" bestFit="1" customWidth="1"/>
    <col min="5279" max="5284" width="30.140625" style="102" bestFit="1" customWidth="1"/>
    <col min="5285" max="5296" width="35.7109375" style="102" bestFit="1" customWidth="1"/>
    <col min="5297" max="5297" width="30.140625" style="102" bestFit="1" customWidth="1"/>
    <col min="5298" max="5322" width="35.7109375" style="102" bestFit="1" customWidth="1"/>
    <col min="5323" max="5323" width="30.140625" style="102" bestFit="1" customWidth="1"/>
    <col min="5324" max="5347" width="35.7109375" style="102" bestFit="1" customWidth="1"/>
    <col min="5348" max="5348" width="30.140625" style="102" bestFit="1" customWidth="1"/>
    <col min="5349" max="5352" width="35.7109375" style="102" bestFit="1" customWidth="1"/>
    <col min="5353" max="5353" width="30.140625" style="102" bestFit="1" customWidth="1"/>
    <col min="5354" max="5368" width="35.7109375" style="102" bestFit="1" customWidth="1"/>
    <col min="5369" max="5369" width="30.140625" style="102" bestFit="1" customWidth="1"/>
    <col min="5370" max="5375" width="35.7109375" style="102" bestFit="1" customWidth="1"/>
    <col min="5376" max="5376" width="30.140625" style="102" bestFit="1" customWidth="1"/>
    <col min="5377" max="5385" width="35.7109375" style="102" bestFit="1" customWidth="1"/>
    <col min="5386" max="5386" width="30.140625" style="102" bestFit="1" customWidth="1"/>
    <col min="5387" max="5395" width="35.7109375" style="102" bestFit="1" customWidth="1"/>
    <col min="5396" max="5396" width="30.140625" style="102" bestFit="1" customWidth="1"/>
    <col min="5397" max="5406" width="35.7109375" style="102" bestFit="1" customWidth="1"/>
    <col min="5407" max="5407" width="30.140625" style="102" bestFit="1" customWidth="1"/>
    <col min="5408" max="5427" width="35.7109375" style="102" bestFit="1" customWidth="1"/>
    <col min="5428" max="5428" width="30.140625" style="102" bestFit="1" customWidth="1"/>
    <col min="5429" max="5433" width="35.7109375" style="102" bestFit="1" customWidth="1"/>
    <col min="5434" max="5437" width="30.140625" style="102" bestFit="1" customWidth="1"/>
    <col min="5438" max="5443" width="35.7109375" style="102" bestFit="1" customWidth="1"/>
    <col min="5444" max="5444" width="30.140625" style="102" bestFit="1" customWidth="1"/>
    <col min="5445" max="5456" width="35.7109375" style="102" bestFit="1" customWidth="1"/>
    <col min="5457" max="5457" width="30.140625" style="102" bestFit="1" customWidth="1"/>
    <col min="5458" max="5491" width="35.7109375" style="102" bestFit="1" customWidth="1"/>
    <col min="5492" max="5492" width="30.140625" style="102" bestFit="1" customWidth="1"/>
    <col min="5493" max="5503" width="35.7109375" style="102" bestFit="1" customWidth="1"/>
    <col min="5504" max="5504" width="30.140625" style="102" bestFit="1" customWidth="1"/>
    <col min="5505" max="5515" width="35.7109375" style="102" bestFit="1" customWidth="1"/>
    <col min="5516" max="5516" width="30.140625" style="102" bestFit="1" customWidth="1"/>
    <col min="5517" max="5522" width="35.7109375" style="102" bestFit="1" customWidth="1"/>
    <col min="5523" max="5535" width="30.140625" style="102" bestFit="1" customWidth="1"/>
    <col min="5536" max="5536" width="35.7109375" style="102" bestFit="1" customWidth="1"/>
    <col min="5537" max="5570" width="30.140625" style="102" bestFit="1" customWidth="1"/>
    <col min="5571" max="5571" width="28.85546875" style="102" bestFit="1" customWidth="1"/>
    <col min="5572" max="5573" width="30.140625" style="102" bestFit="1" customWidth="1"/>
    <col min="5574" max="5574" width="28.85546875" style="102" bestFit="1" customWidth="1"/>
    <col min="5575" max="5575" width="30.140625" style="102" bestFit="1" customWidth="1"/>
    <col min="5576" max="5576" width="28.85546875" style="102" bestFit="1" customWidth="1"/>
    <col min="5577" max="5582" width="30.140625" style="102" bestFit="1" customWidth="1"/>
    <col min="5583" max="5585" width="28.85546875" style="102" bestFit="1" customWidth="1"/>
    <col min="5586" max="5586" width="30.140625" style="102" bestFit="1" customWidth="1"/>
    <col min="5587" max="5587" width="28.85546875" style="102" bestFit="1" customWidth="1"/>
    <col min="5588" max="5589" width="35.7109375" style="102" bestFit="1" customWidth="1"/>
    <col min="5590" max="5590" width="30.140625" style="102" bestFit="1" customWidth="1"/>
    <col min="5591" max="5597" width="35.7109375" style="102" bestFit="1" customWidth="1"/>
    <col min="5598" max="5598" width="35.42578125" style="102" bestFit="1" customWidth="1"/>
    <col min="5599" max="5600" width="30.140625" style="102" bestFit="1" customWidth="1"/>
    <col min="5601" max="5602" width="35.7109375" style="102" bestFit="1" customWidth="1"/>
    <col min="5603" max="5603" width="28.85546875" style="102" bestFit="1" customWidth="1"/>
    <col min="5604" max="5643" width="35.7109375" style="102" bestFit="1" customWidth="1"/>
    <col min="5644" max="5644" width="28.85546875" style="102" bestFit="1" customWidth="1"/>
    <col min="5645" max="5647" width="35.7109375" style="102" bestFit="1" customWidth="1"/>
    <col min="5648" max="5648" width="28.85546875" style="102" bestFit="1" customWidth="1"/>
    <col min="5649" max="5723" width="35.7109375" style="102" bestFit="1" customWidth="1"/>
    <col min="5724" max="5727" width="30.140625" style="102" bestFit="1" customWidth="1"/>
    <col min="5728" max="5728" width="35.42578125" style="102" bestFit="1" customWidth="1"/>
    <col min="5729" max="5729" width="30.140625" style="102" bestFit="1" customWidth="1"/>
    <col min="5730" max="5730" width="35.42578125" style="102" bestFit="1" customWidth="1"/>
    <col min="5731" max="5731" width="30.140625" style="102" bestFit="1" customWidth="1"/>
    <col min="5732" max="5732" width="35.42578125" style="102" bestFit="1" customWidth="1"/>
    <col min="5733" max="5734" width="30.140625" style="102" bestFit="1" customWidth="1"/>
    <col min="5735" max="5735" width="35.42578125" style="102" bestFit="1" customWidth="1"/>
    <col min="5736" max="5739" width="30.140625" style="102" bestFit="1" customWidth="1"/>
    <col min="5740" max="5740" width="35.42578125" style="102" bestFit="1" customWidth="1"/>
    <col min="5741" max="5741" width="30.140625" style="102" bestFit="1" customWidth="1"/>
    <col min="5742" max="5742" width="35.42578125" style="102" bestFit="1" customWidth="1"/>
    <col min="5743" max="5743" width="30.140625" style="102" bestFit="1" customWidth="1"/>
    <col min="5744" max="5744" width="35.7109375" style="102" bestFit="1" customWidth="1"/>
    <col min="5745" max="5745" width="35.42578125" style="102" bestFit="1" customWidth="1"/>
    <col min="5746" max="5748" width="30.140625" style="102" bestFit="1" customWidth="1"/>
    <col min="5749" max="5749" width="35.42578125" style="102" bestFit="1" customWidth="1"/>
    <col min="5750" max="5750" width="30.140625" style="102" bestFit="1" customWidth="1"/>
    <col min="5751" max="5751" width="35.42578125" style="102" bestFit="1" customWidth="1"/>
    <col min="5752" max="5762" width="30.140625" style="102" bestFit="1" customWidth="1"/>
    <col min="5763" max="5768" width="35.7109375" style="102" bestFit="1" customWidth="1"/>
    <col min="5769" max="5769" width="30.140625" style="102" bestFit="1" customWidth="1"/>
    <col min="5770" max="5777" width="35.7109375" style="102" bestFit="1" customWidth="1"/>
    <col min="5778" max="5782" width="30.140625" style="102" bestFit="1" customWidth="1"/>
    <col min="5783" max="5783" width="35.7109375" style="102" bestFit="1" customWidth="1"/>
    <col min="5784" max="5790" width="30.140625" style="102" bestFit="1" customWidth="1"/>
    <col min="5791" max="5791" width="28.85546875" style="102" bestFit="1" customWidth="1"/>
    <col min="5792" max="5795" width="30.140625" style="102" bestFit="1" customWidth="1"/>
    <col min="5796" max="5796" width="28.85546875" style="102" bestFit="1" customWidth="1"/>
    <col min="5797" max="5799" width="30.140625" style="102" bestFit="1" customWidth="1"/>
    <col min="5800" max="5800" width="28.85546875" style="102" bestFit="1" customWidth="1"/>
    <col min="5801" max="5803" width="30.140625" style="102" bestFit="1" customWidth="1"/>
    <col min="5804" max="5804" width="28.85546875" style="102" bestFit="1" customWidth="1"/>
    <col min="5805" max="5807" width="30.140625" style="102" bestFit="1" customWidth="1"/>
    <col min="5808" max="5808" width="28.85546875" style="102" bestFit="1" customWidth="1"/>
    <col min="5809" max="5809" width="30.140625" style="102" bestFit="1" customWidth="1"/>
    <col min="5810" max="5810" width="28.85546875" style="102" bestFit="1" customWidth="1"/>
    <col min="5811" max="5815" width="30.140625" style="102" bestFit="1" customWidth="1"/>
    <col min="5816" max="5817" width="28.85546875" style="102" bestFit="1" customWidth="1"/>
    <col min="5818" max="5828" width="30.140625" style="102" bestFit="1" customWidth="1"/>
    <col min="5829" max="5830" width="28.85546875" style="102" bestFit="1" customWidth="1"/>
    <col min="5831" max="5838" width="30.140625" style="102" bestFit="1" customWidth="1"/>
    <col min="5839" max="5840" width="35.42578125" style="102" bestFit="1" customWidth="1"/>
    <col min="5841" max="5841" width="28.85546875" style="102" bestFit="1" customWidth="1"/>
    <col min="5842" max="5843" width="35.42578125" style="102" bestFit="1" customWidth="1"/>
    <col min="5844" max="5844" width="28.85546875" style="102" bestFit="1" customWidth="1"/>
    <col min="5845" max="5846" width="35.42578125" style="102" bestFit="1" customWidth="1"/>
    <col min="5847" max="5851" width="30.140625" style="102" bestFit="1" customWidth="1"/>
    <col min="5852" max="5855" width="35.42578125" style="102" bestFit="1" customWidth="1"/>
    <col min="5856" max="5857" width="30.140625" style="102" bestFit="1" customWidth="1"/>
    <col min="5858" max="5858" width="35.42578125" style="102" bestFit="1" customWidth="1"/>
    <col min="5859" max="5863" width="30.140625" style="102" bestFit="1" customWidth="1"/>
    <col min="5864" max="5864" width="36.28515625" style="102" bestFit="1" customWidth="1"/>
    <col min="5865" max="5866" width="30.140625" style="102" bestFit="1" customWidth="1"/>
    <col min="5867" max="5867" width="36.28515625" style="102" bestFit="1" customWidth="1"/>
    <col min="5868" max="5870" width="30.140625" style="102" bestFit="1" customWidth="1"/>
    <col min="5871" max="5871" width="28.85546875" style="102" bestFit="1" customWidth="1"/>
    <col min="5872" max="5875" width="30.140625" style="102" bestFit="1" customWidth="1"/>
    <col min="5876" max="5877" width="28.85546875" style="102" bestFit="1" customWidth="1"/>
    <col min="5878" max="5894" width="30.140625" style="102" bestFit="1" customWidth="1"/>
    <col min="5895" max="5895" width="35.7109375" style="102" bestFit="1" customWidth="1"/>
    <col min="5896" max="5911" width="30.140625" style="102" bestFit="1" customWidth="1"/>
    <col min="5912" max="5912" width="28.85546875" style="102" bestFit="1" customWidth="1"/>
    <col min="5913" max="5919" width="30.140625" style="102" bestFit="1" customWidth="1"/>
    <col min="5920" max="5921" width="28.85546875" style="102" bestFit="1" customWidth="1"/>
    <col min="5922" max="5925" width="30.140625" style="102" bestFit="1" customWidth="1"/>
    <col min="5926" max="5928" width="28.85546875" style="102" bestFit="1" customWidth="1"/>
    <col min="5929" max="5932" width="30.140625" style="102" bestFit="1" customWidth="1"/>
    <col min="5933" max="5933" width="35.42578125" style="102" bestFit="1" customWidth="1"/>
    <col min="5934" max="5935" width="28.85546875" style="102" bestFit="1" customWidth="1"/>
    <col min="5936" max="5936" width="35.42578125" style="102" bestFit="1" customWidth="1"/>
    <col min="5937" max="5962" width="30.140625" style="102" bestFit="1" customWidth="1"/>
    <col min="5963" max="5967" width="28.85546875" style="102" bestFit="1" customWidth="1"/>
    <col min="5968" max="5974" width="30.140625" style="102" bestFit="1" customWidth="1"/>
    <col min="5975" max="5976" width="28.85546875" style="102" bestFit="1" customWidth="1"/>
    <col min="5977" max="5977" width="30.140625" style="102" bestFit="1" customWidth="1"/>
    <col min="5978" max="5986" width="28.85546875" style="102" bestFit="1" customWidth="1"/>
    <col min="5987" max="5991" width="30.140625" style="102" bestFit="1" customWidth="1"/>
    <col min="5992" max="5994" width="28.85546875" style="102" bestFit="1" customWidth="1"/>
    <col min="5995" max="6001" width="30.140625" style="102" bestFit="1" customWidth="1"/>
    <col min="6002" max="6011" width="28.85546875" style="102" bestFit="1" customWidth="1"/>
    <col min="6012" max="6012" width="30.140625" style="102" bestFit="1" customWidth="1"/>
    <col min="6013" max="6016" width="28.85546875" style="102" bestFit="1" customWidth="1"/>
    <col min="6017" max="6021" width="30.140625" style="102" bestFit="1" customWidth="1"/>
    <col min="6022" max="6028" width="28.85546875" style="102" bestFit="1" customWidth="1"/>
    <col min="6029" max="6029" width="30.140625" style="102" bestFit="1" customWidth="1"/>
    <col min="6030" max="6030" width="28.85546875" style="102" bestFit="1" customWidth="1"/>
    <col min="6031" max="6036" width="30.140625" style="102" bestFit="1" customWidth="1"/>
    <col min="6037" max="6038" width="28.85546875" style="102" bestFit="1" customWidth="1"/>
    <col min="6039" max="6043" width="30.140625" style="102" bestFit="1" customWidth="1"/>
    <col min="6044" max="6044" width="28.85546875" style="102" bestFit="1" customWidth="1"/>
    <col min="6045" max="6046" width="30.140625" style="102" bestFit="1" customWidth="1"/>
    <col min="6047" max="6047" width="28.85546875" style="102" bestFit="1" customWidth="1"/>
    <col min="6048" max="6049" width="35.42578125" style="102" bestFit="1" customWidth="1"/>
    <col min="6050" max="6074" width="30.140625" style="102" bestFit="1" customWidth="1"/>
    <col min="6075" max="6075" width="28.85546875" style="102" bestFit="1" customWidth="1"/>
    <col min="6076" max="6080" width="30.140625" style="102" bestFit="1" customWidth="1"/>
    <col min="6081" max="6081" width="28.85546875" style="102" bestFit="1" customWidth="1"/>
    <col min="6082" max="6144" width="30.140625" style="102" bestFit="1" customWidth="1"/>
    <col min="6145" max="6145" width="28.85546875" style="102" bestFit="1" customWidth="1"/>
    <col min="6146" max="6146" width="30.140625" style="102" bestFit="1" customWidth="1"/>
    <col min="6147" max="6147" width="28.85546875" style="102" bestFit="1" customWidth="1"/>
    <col min="6148" max="6275" width="30.140625" style="102" bestFit="1" customWidth="1"/>
    <col min="6276" max="6276" width="28.85546875" style="102" bestFit="1" customWidth="1"/>
    <col min="6277" max="6279" width="30.140625" style="102" bestFit="1" customWidth="1"/>
    <col min="6280" max="6282" width="28.85546875" style="102" bestFit="1" customWidth="1"/>
    <col min="6283" max="6283" width="30.140625" style="102" bestFit="1" customWidth="1"/>
    <col min="6284" max="6286" width="28.85546875" style="102" bestFit="1" customWidth="1"/>
    <col min="6287" max="6302" width="30.140625" style="102" bestFit="1" customWidth="1"/>
    <col min="6303" max="6307" width="28.85546875" style="102" bestFit="1" customWidth="1"/>
    <col min="6308" max="6308" width="30.140625" style="102" bestFit="1" customWidth="1"/>
    <col min="6309" max="6310" width="28.85546875" style="102" bestFit="1" customWidth="1"/>
    <col min="6311" max="6315" width="30.140625" style="102" bestFit="1" customWidth="1"/>
    <col min="6316" max="6318" width="28.85546875" style="102" bestFit="1" customWidth="1"/>
    <col min="6319" max="6319" width="30.140625" style="102" bestFit="1" customWidth="1"/>
    <col min="6320" max="6322" width="28.85546875" style="102" bestFit="1" customWidth="1"/>
    <col min="6323" max="6324" width="30.140625" style="102" bestFit="1" customWidth="1"/>
    <col min="6325" max="6325" width="28.85546875" style="102" bestFit="1" customWidth="1"/>
    <col min="6326" max="6326" width="30.140625" style="102" bestFit="1" customWidth="1"/>
    <col min="6327" max="6331" width="28.85546875" style="102" bestFit="1" customWidth="1"/>
    <col min="6332" max="6332" width="30.140625" style="102" bestFit="1" customWidth="1"/>
    <col min="6333" max="6336" width="28.85546875" style="102" bestFit="1" customWidth="1"/>
    <col min="6337" max="6337" width="30.140625" style="102" bestFit="1" customWidth="1"/>
    <col min="6338" max="6339" width="28.85546875" style="102" bestFit="1" customWidth="1"/>
    <col min="6340" max="6340" width="30.140625" style="102" bestFit="1" customWidth="1"/>
    <col min="6341" max="6342" width="28.85546875" style="102" bestFit="1" customWidth="1"/>
    <col min="6343" max="6343" width="30.140625" style="102" bestFit="1" customWidth="1"/>
    <col min="6344" max="6344" width="28.85546875" style="102" bestFit="1" customWidth="1"/>
    <col min="6345" max="6347" width="30.140625" style="102" bestFit="1" customWidth="1"/>
    <col min="6348" max="6348" width="28.85546875" style="102" bestFit="1" customWidth="1"/>
    <col min="6349" max="6351" width="30.140625" style="102" bestFit="1" customWidth="1"/>
    <col min="6352" max="6352" width="28.85546875" style="102" bestFit="1" customWidth="1"/>
    <col min="6353" max="6357" width="30.140625" style="102" bestFit="1" customWidth="1"/>
    <col min="6358" max="6360" width="28.85546875" style="102" bestFit="1" customWidth="1"/>
    <col min="6361" max="6361" width="30.140625" style="102" bestFit="1" customWidth="1"/>
    <col min="6362" max="6364" width="28.85546875" style="102" bestFit="1" customWidth="1"/>
    <col min="6365" max="6369" width="30.140625" style="102" bestFit="1" customWidth="1"/>
    <col min="6370" max="6373" width="28.85546875" style="102" bestFit="1" customWidth="1"/>
    <col min="6374" max="6374" width="30.140625" style="102" bestFit="1" customWidth="1"/>
    <col min="6375" max="6400" width="28.85546875" style="102" bestFit="1" customWidth="1"/>
    <col min="6401" max="6401" width="30.140625" style="102" bestFit="1" customWidth="1"/>
    <col min="6402" max="6402" width="28.85546875" style="102" bestFit="1" customWidth="1"/>
    <col min="6403" max="6403" width="30.140625" style="102" bestFit="1" customWidth="1"/>
    <col min="6404" max="6404" width="28.85546875" style="102" bestFit="1" customWidth="1"/>
    <col min="6405" max="6405" width="30.140625" style="102" bestFit="1" customWidth="1"/>
    <col min="6406" max="6412" width="28.85546875" style="102" bestFit="1" customWidth="1"/>
    <col min="6413" max="6424" width="30.140625" style="102" bestFit="1" customWidth="1"/>
    <col min="6425" max="6425" width="28.85546875" style="102" bestFit="1" customWidth="1"/>
    <col min="6426" max="6426" width="30.140625" style="102" bestFit="1" customWidth="1"/>
    <col min="6427" max="6432" width="28.85546875" style="102" bestFit="1" customWidth="1"/>
    <col min="6433" max="6433" width="30.140625" style="102" bestFit="1" customWidth="1"/>
    <col min="6434" max="6434" width="28.85546875" style="102" bestFit="1" customWidth="1"/>
    <col min="6435" max="6436" width="30.140625" style="102" bestFit="1" customWidth="1"/>
    <col min="6437" max="6445" width="28.85546875" style="102" bestFit="1" customWidth="1"/>
    <col min="6446" max="6446" width="30.140625" style="102" bestFit="1" customWidth="1"/>
    <col min="6447" max="6447" width="28.85546875" style="102" bestFit="1" customWidth="1"/>
    <col min="6448" max="6451" width="30.140625" style="102" bestFit="1" customWidth="1"/>
    <col min="6452" max="6452" width="28.85546875" style="102" bestFit="1" customWidth="1"/>
    <col min="6453" max="6453" width="35.7109375" style="102" bestFit="1" customWidth="1"/>
    <col min="6454" max="6454" width="30.140625" style="102" bestFit="1" customWidth="1"/>
    <col min="6455" max="6455" width="28.85546875" style="102" bestFit="1" customWidth="1"/>
    <col min="6456" max="6456" width="35.42578125" style="102" bestFit="1" customWidth="1"/>
    <col min="6457" max="6498" width="30.140625" style="102" bestFit="1" customWidth="1"/>
    <col min="6499" max="6499" width="35.42578125" style="102" bestFit="1" customWidth="1"/>
    <col min="6500" max="6511" width="30.140625" style="102" bestFit="1" customWidth="1"/>
    <col min="6512" max="6516" width="28.85546875" style="102" bestFit="1" customWidth="1"/>
    <col min="6517" max="6518" width="30.140625" style="102" bestFit="1" customWidth="1"/>
    <col min="6519" max="6521" width="28.85546875" style="102" bestFit="1" customWidth="1"/>
    <col min="6522" max="6522" width="30.140625" style="102" bestFit="1" customWidth="1"/>
    <col min="6523" max="6523" width="28.85546875" style="102" bestFit="1" customWidth="1"/>
    <col min="6524" max="6524" width="30.140625" style="102" bestFit="1" customWidth="1"/>
    <col min="6525" max="6525" width="28.85546875" style="102" bestFit="1" customWidth="1"/>
    <col min="6526" max="6536" width="30.140625" style="102" bestFit="1" customWidth="1"/>
    <col min="6537" max="6537" width="28.85546875" style="102" bestFit="1" customWidth="1"/>
    <col min="6538" max="6543" width="30.140625" style="102" bestFit="1" customWidth="1"/>
    <col min="6544" max="6544" width="35.7109375" style="102" bestFit="1" customWidth="1"/>
    <col min="6545" max="6549" width="30.140625" style="102" bestFit="1" customWidth="1"/>
    <col min="6550" max="6550" width="35.7109375" style="102" bestFit="1" customWidth="1"/>
    <col min="6551" max="6552" width="30.140625" style="102" bestFit="1" customWidth="1"/>
    <col min="6553" max="6553" width="35.7109375" style="102" bestFit="1" customWidth="1"/>
    <col min="6554" max="6554" width="30.140625" style="102" bestFit="1" customWidth="1"/>
    <col min="6555" max="6555" width="35.7109375" style="102" bestFit="1" customWidth="1"/>
    <col min="6556" max="6556" width="30.140625" style="102" bestFit="1" customWidth="1"/>
    <col min="6557" max="6557" width="35.7109375" style="102" bestFit="1" customWidth="1"/>
    <col min="6558" max="6561" width="30.140625" style="102" bestFit="1" customWidth="1"/>
    <col min="6562" max="6562" width="28.85546875" style="102" bestFit="1" customWidth="1"/>
    <col min="6563" max="6568" width="30.140625" style="102" bestFit="1" customWidth="1"/>
    <col min="6569" max="6569" width="28.85546875" style="102" bestFit="1" customWidth="1"/>
    <col min="6570" max="6574" width="30.140625" style="102" bestFit="1" customWidth="1"/>
    <col min="6575" max="6578" width="35.7109375" style="102" bestFit="1" customWidth="1"/>
    <col min="6579" max="6581" width="30.140625" style="102" bestFit="1" customWidth="1"/>
    <col min="6582" max="6582" width="35.7109375" style="102" bestFit="1" customWidth="1"/>
    <col min="6583" max="6584" width="30.140625" style="102" bestFit="1" customWidth="1"/>
    <col min="6585" max="6587" width="35.7109375" style="102" bestFit="1" customWidth="1"/>
    <col min="6588" max="6588" width="30.140625" style="102" bestFit="1" customWidth="1"/>
    <col min="6589" max="6589" width="35.7109375" style="102" bestFit="1" customWidth="1"/>
    <col min="6590" max="6590" width="30.140625" style="102" bestFit="1" customWidth="1"/>
    <col min="6591" max="6595" width="35.7109375" style="102" bestFit="1" customWidth="1"/>
    <col min="6596" max="6597" width="30.140625" style="102" bestFit="1" customWidth="1"/>
    <col min="6598" max="6600" width="35.7109375" style="102" bestFit="1" customWidth="1"/>
    <col min="6601" max="6601" width="30.140625" style="102" bestFit="1" customWidth="1"/>
    <col min="6602" max="6603" width="35.7109375" style="102" bestFit="1" customWidth="1"/>
    <col min="6604" max="6605" width="30.140625" style="102" bestFit="1" customWidth="1"/>
    <col min="6606" max="6609" width="35.7109375" style="102" bestFit="1" customWidth="1"/>
    <col min="6610" max="6612" width="30.140625" style="102" bestFit="1" customWidth="1"/>
    <col min="6613" max="6613" width="35.7109375" style="102" bestFit="1" customWidth="1"/>
    <col min="6614" max="6615" width="30.140625" style="102" bestFit="1" customWidth="1"/>
    <col min="6616" max="6618" width="35.7109375" style="102" bestFit="1" customWidth="1"/>
    <col min="6619" max="6619" width="30.140625" style="102" bestFit="1" customWidth="1"/>
    <col min="6620" max="6620" width="35.7109375" style="102" bestFit="1" customWidth="1"/>
    <col min="6621" max="6621" width="30.140625" style="102" bestFit="1" customWidth="1"/>
    <col min="6622" max="6626" width="35.7109375" style="102" bestFit="1" customWidth="1"/>
    <col min="6627" max="6628" width="30.140625" style="102" bestFit="1" customWidth="1"/>
    <col min="6629" max="6631" width="35.7109375" style="102" bestFit="1" customWidth="1"/>
    <col min="6632" max="6632" width="30.140625" style="102" bestFit="1" customWidth="1"/>
    <col min="6633" max="6634" width="35.7109375" style="102" bestFit="1" customWidth="1"/>
    <col min="6635" max="6636" width="30.140625" style="102" bestFit="1" customWidth="1"/>
    <col min="6637" max="6637" width="35.7109375" style="102" bestFit="1" customWidth="1"/>
    <col min="6638" max="6642" width="30.140625" style="102" bestFit="1" customWidth="1"/>
    <col min="6643" max="6643" width="35.7109375" style="102" bestFit="1" customWidth="1"/>
    <col min="6644" max="6645" width="30.140625" style="102" bestFit="1" customWidth="1"/>
    <col min="6646" max="6647" width="35.7109375" style="102" bestFit="1" customWidth="1"/>
    <col min="6648" max="6829" width="30.140625" style="102" bestFit="1" customWidth="1"/>
    <col min="6830" max="6836" width="30.28515625" style="102" bestFit="1" customWidth="1"/>
    <col min="6837" max="6837" width="16.28515625" style="102" bestFit="1" customWidth="1"/>
    <col min="6838" max="16383" width="10.42578125" style="102" customWidth="1"/>
    <col min="16384" max="16384" width="17.85546875" style="102" customWidth="1"/>
  </cols>
  <sheetData>
    <row r="1" spans="1:4" ht="15" customHeight="1" x14ac:dyDescent="0.25">
      <c r="A1" s="198" t="str">
        <f>Fiscal_Year_Name!$A$7</f>
        <v>Criminal Justice Authority</v>
      </c>
      <c r="B1" s="199"/>
      <c r="C1" s="199"/>
      <c r="D1" s="200"/>
    </row>
    <row r="2" spans="1:4" ht="15" customHeight="1" x14ac:dyDescent="0.25">
      <c r="A2" s="201"/>
      <c r="B2" s="202"/>
      <c r="C2" s="202"/>
      <c r="D2" s="203"/>
    </row>
    <row r="3" spans="1:4" ht="15" customHeight="1" x14ac:dyDescent="0.25">
      <c r="A3" s="201"/>
      <c r="B3" s="202"/>
      <c r="C3" s="202"/>
      <c r="D3" s="203"/>
    </row>
    <row r="4" spans="1:4" ht="15" customHeight="1" x14ac:dyDescent="0.25">
      <c r="A4" s="204" t="s">
        <v>15</v>
      </c>
      <c r="B4" s="205"/>
      <c r="C4" s="205"/>
      <c r="D4" s="206"/>
    </row>
    <row r="5" spans="1:4" ht="15" customHeight="1" x14ac:dyDescent="0.25">
      <c r="A5" s="204"/>
      <c r="B5" s="205"/>
      <c r="C5" s="205"/>
      <c r="D5" s="206"/>
    </row>
    <row r="6" spans="1:4" ht="15" customHeight="1" x14ac:dyDescent="0.25">
      <c r="A6" s="189">
        <f>Fiscal_Year_Name!$A$1</f>
        <v>46203</v>
      </c>
      <c r="B6" s="190"/>
      <c r="C6" s="190"/>
      <c r="D6" s="191"/>
    </row>
    <row r="7" spans="1:4" ht="21" customHeight="1" x14ac:dyDescent="0.25">
      <c r="A7" s="189"/>
      <c r="B7" s="190"/>
      <c r="C7" s="190"/>
      <c r="D7" s="191"/>
    </row>
    <row r="8" spans="1:4" ht="18.75" customHeight="1" x14ac:dyDescent="0.25">
      <c r="A8" s="225" t="s">
        <v>16</v>
      </c>
      <c r="B8" s="226"/>
      <c r="C8" s="226"/>
      <c r="D8" s="227"/>
    </row>
    <row r="9" spans="1:4" ht="18.75" customHeight="1" thickBot="1" x14ac:dyDescent="0.3">
      <c r="A9" s="228"/>
      <c r="B9" s="229"/>
      <c r="C9" s="229"/>
      <c r="D9" s="230"/>
    </row>
    <row r="10" spans="1:4" x14ac:dyDescent="0.25">
      <c r="A10" s="219" t="s">
        <v>14</v>
      </c>
      <c r="B10" s="220"/>
      <c r="C10" s="220"/>
      <c r="D10" s="221"/>
    </row>
    <row r="11" spans="1:4" ht="18.75" customHeight="1" thickBot="1" x14ac:dyDescent="0.3">
      <c r="A11" s="222"/>
      <c r="B11" s="223"/>
      <c r="C11" s="223"/>
      <c r="D11" s="224"/>
    </row>
    <row r="12" spans="1:4" ht="15" customHeight="1" x14ac:dyDescent="0.25">
      <c r="A12" s="210" t="s">
        <v>250</v>
      </c>
      <c r="B12" s="211"/>
      <c r="C12" s="211"/>
      <c r="D12" s="212"/>
    </row>
    <row r="13" spans="1:4" x14ac:dyDescent="0.25">
      <c r="A13" s="213"/>
      <c r="B13" s="214"/>
      <c r="C13" s="214"/>
      <c r="D13" s="215"/>
    </row>
    <row r="14" spans="1:4" x14ac:dyDescent="0.25">
      <c r="A14" s="213"/>
      <c r="B14" s="214"/>
      <c r="C14" s="214"/>
      <c r="D14" s="215"/>
    </row>
    <row r="15" spans="1:4" x14ac:dyDescent="0.25">
      <c r="A15" s="213"/>
      <c r="B15" s="214"/>
      <c r="C15" s="214"/>
      <c r="D15" s="215"/>
    </row>
    <row r="16" spans="1:4" x14ac:dyDescent="0.25">
      <c r="A16" s="213"/>
      <c r="B16" s="214"/>
      <c r="C16" s="214"/>
      <c r="D16" s="215"/>
    </row>
    <row r="17" spans="1:4" x14ac:dyDescent="0.25">
      <c r="A17" s="213"/>
      <c r="B17" s="214"/>
      <c r="C17" s="214"/>
      <c r="D17" s="215"/>
    </row>
    <row r="18" spans="1:4" ht="15.75" thickBot="1" x14ac:dyDescent="0.3">
      <c r="A18" s="216"/>
      <c r="B18" s="217"/>
      <c r="C18" s="217"/>
      <c r="D18" s="218"/>
    </row>
    <row r="19" spans="1:4" ht="18.75" x14ac:dyDescent="0.3">
      <c r="A19" s="207" t="s">
        <v>17</v>
      </c>
      <c r="B19" s="208"/>
      <c r="C19" s="208"/>
      <c r="D19" s="209"/>
    </row>
    <row r="20" spans="1:4" ht="23.25" x14ac:dyDescent="0.25">
      <c r="A20" s="121" t="s">
        <v>96</v>
      </c>
      <c r="B20" s="119" t="s">
        <v>72</v>
      </c>
      <c r="C20" s="192" t="s">
        <v>66</v>
      </c>
      <c r="D20" s="193"/>
    </row>
    <row r="21" spans="1:4" x14ac:dyDescent="0.25">
      <c r="A21" s="120" t="s">
        <v>97</v>
      </c>
      <c r="B21" s="89"/>
      <c r="C21" s="194"/>
      <c r="D21" s="195"/>
    </row>
    <row r="22" spans="1:4" x14ac:dyDescent="0.25">
      <c r="A22" s="118" t="s">
        <v>271</v>
      </c>
      <c r="B22" s="89">
        <v>29718120</v>
      </c>
      <c r="C22" s="194">
        <f>+B22*0.9</f>
        <v>26746308</v>
      </c>
      <c r="D22" s="195"/>
    </row>
    <row r="23" spans="1:4" x14ac:dyDescent="0.25">
      <c r="A23" s="118" t="s">
        <v>272</v>
      </c>
      <c r="B23" s="89">
        <v>4008360</v>
      </c>
      <c r="C23" s="116">
        <f t="shared" ref="C23:C39" si="0">+B23*0.9</f>
        <v>3607524</v>
      </c>
      <c r="D23" s="153"/>
    </row>
    <row r="24" spans="1:4" x14ac:dyDescent="0.25">
      <c r="A24" s="118" t="s">
        <v>273</v>
      </c>
      <c r="B24" s="89">
        <v>4662230</v>
      </c>
      <c r="C24" s="116">
        <f t="shared" si="0"/>
        <v>4196007</v>
      </c>
      <c r="D24" s="153"/>
    </row>
    <row r="25" spans="1:4" x14ac:dyDescent="0.25">
      <c r="A25" s="118" t="s">
        <v>274</v>
      </c>
      <c r="B25" s="89">
        <v>328494</v>
      </c>
      <c r="C25" s="116">
        <f t="shared" si="0"/>
        <v>295644.60000000003</v>
      </c>
      <c r="D25" s="153"/>
    </row>
    <row r="26" spans="1:4" x14ac:dyDescent="0.25">
      <c r="A26" s="118" t="s">
        <v>275</v>
      </c>
      <c r="B26" s="89">
        <v>0</v>
      </c>
      <c r="C26" s="116">
        <f t="shared" si="0"/>
        <v>0</v>
      </c>
      <c r="D26" s="153"/>
    </row>
    <row r="27" spans="1:4" x14ac:dyDescent="0.25">
      <c r="A27" s="118" t="s">
        <v>276</v>
      </c>
      <c r="B27" s="89">
        <v>1429414</v>
      </c>
      <c r="C27" s="116">
        <f t="shared" si="0"/>
        <v>1286472.6000000001</v>
      </c>
      <c r="D27" s="153"/>
    </row>
    <row r="28" spans="1:4" x14ac:dyDescent="0.25">
      <c r="A28" s="118" t="s">
        <v>277</v>
      </c>
      <c r="B28" s="89">
        <v>1123962</v>
      </c>
      <c r="C28" s="116">
        <f t="shared" si="0"/>
        <v>1011565.8</v>
      </c>
      <c r="D28" s="117"/>
    </row>
    <row r="29" spans="1:4" x14ac:dyDescent="0.25">
      <c r="A29" s="118" t="s">
        <v>278</v>
      </c>
      <c r="B29" s="89">
        <v>5529</v>
      </c>
      <c r="C29" s="116">
        <f t="shared" si="0"/>
        <v>4976.1000000000004</v>
      </c>
      <c r="D29" s="117"/>
    </row>
    <row r="30" spans="1:4" x14ac:dyDescent="0.25">
      <c r="A30" s="118" t="s">
        <v>279</v>
      </c>
      <c r="B30" s="89">
        <v>571758</v>
      </c>
      <c r="C30" s="116">
        <f t="shared" si="0"/>
        <v>514582.2</v>
      </c>
      <c r="D30" s="117"/>
    </row>
    <row r="31" spans="1:4" x14ac:dyDescent="0.25">
      <c r="A31" s="118" t="s">
        <v>280</v>
      </c>
      <c r="B31" s="89">
        <v>787500</v>
      </c>
      <c r="C31" s="116">
        <f t="shared" si="0"/>
        <v>708750</v>
      </c>
      <c r="D31" s="117"/>
    </row>
    <row r="32" spans="1:4" x14ac:dyDescent="0.25">
      <c r="A32" s="118" t="s">
        <v>281</v>
      </c>
      <c r="B32" s="89">
        <v>895125</v>
      </c>
      <c r="C32" s="116">
        <f t="shared" si="0"/>
        <v>805612.5</v>
      </c>
      <c r="D32" s="117"/>
    </row>
    <row r="33" spans="1:4" x14ac:dyDescent="0.25">
      <c r="A33" s="118" t="s">
        <v>282</v>
      </c>
      <c r="B33" s="89">
        <v>36900</v>
      </c>
      <c r="C33" s="116">
        <f t="shared" si="0"/>
        <v>33210</v>
      </c>
      <c r="D33" s="117"/>
    </row>
    <row r="34" spans="1:4" x14ac:dyDescent="0.25">
      <c r="A34" s="118" t="s">
        <v>283</v>
      </c>
      <c r="B34" s="89">
        <v>416589</v>
      </c>
      <c r="C34" s="116">
        <f t="shared" si="0"/>
        <v>374930.10000000003</v>
      </c>
      <c r="D34" s="117"/>
    </row>
    <row r="35" spans="1:4" x14ac:dyDescent="0.25">
      <c r="A35" s="118" t="s">
        <v>284</v>
      </c>
      <c r="B35" s="89">
        <v>2423</v>
      </c>
      <c r="C35" s="116">
        <f t="shared" si="0"/>
        <v>2180.7000000000003</v>
      </c>
      <c r="D35" s="117"/>
    </row>
    <row r="36" spans="1:4" x14ac:dyDescent="0.25">
      <c r="A36" s="118" t="s">
        <v>285</v>
      </c>
      <c r="B36" s="89">
        <v>54697</v>
      </c>
      <c r="C36" s="116">
        <f t="shared" si="0"/>
        <v>49227.3</v>
      </c>
      <c r="D36" s="117"/>
    </row>
    <row r="37" spans="1:4" x14ac:dyDescent="0.25">
      <c r="A37" s="118" t="s">
        <v>286</v>
      </c>
      <c r="B37" s="89">
        <v>88134</v>
      </c>
      <c r="C37" s="116">
        <f t="shared" si="0"/>
        <v>79320.600000000006</v>
      </c>
      <c r="D37" s="117"/>
    </row>
    <row r="38" spans="1:4" x14ac:dyDescent="0.25">
      <c r="A38" s="118" t="s">
        <v>287</v>
      </c>
      <c r="B38" s="89">
        <v>83000</v>
      </c>
      <c r="C38" s="116">
        <f t="shared" si="0"/>
        <v>74700</v>
      </c>
      <c r="D38" s="117"/>
    </row>
    <row r="39" spans="1:4" x14ac:dyDescent="0.25">
      <c r="A39" s="118" t="s">
        <v>288</v>
      </c>
      <c r="B39" s="89">
        <v>60940</v>
      </c>
      <c r="C39" s="116">
        <f t="shared" si="0"/>
        <v>54846</v>
      </c>
      <c r="D39" s="153"/>
    </row>
    <row r="40" spans="1:4" x14ac:dyDescent="0.25">
      <c r="A40" s="118"/>
      <c r="B40" s="89"/>
      <c r="C40" s="116"/>
      <c r="D40" s="153"/>
    </row>
    <row r="41" spans="1:4" x14ac:dyDescent="0.25">
      <c r="A41" s="118"/>
      <c r="B41" s="89"/>
      <c r="C41" s="194"/>
      <c r="D41" s="195"/>
    </row>
    <row r="42" spans="1:4" ht="15.75" thickBot="1" x14ac:dyDescent="0.3">
      <c r="A42" s="118"/>
      <c r="B42" s="89"/>
      <c r="C42" s="194"/>
      <c r="D42" s="195"/>
    </row>
    <row r="43" spans="1:4" ht="15.75" thickBot="1" x14ac:dyDescent="0.3">
      <c r="A43" s="104" t="s">
        <v>73</v>
      </c>
      <c r="B43" s="88">
        <f>SUM(B21:B42)</f>
        <v>44273175</v>
      </c>
      <c r="C43" s="196">
        <f>SUM(C21:D42)</f>
        <v>39845857.500000007</v>
      </c>
      <c r="D43" s="197"/>
    </row>
    <row r="44" spans="1:4" ht="15" customHeight="1" x14ac:dyDescent="0.25">
      <c r="A44" s="177" t="s">
        <v>21</v>
      </c>
      <c r="B44" s="178"/>
      <c r="C44" s="178"/>
      <c r="D44" s="179"/>
    </row>
    <row r="45" spans="1:4" x14ac:dyDescent="0.25">
      <c r="A45" s="177"/>
      <c r="B45" s="178"/>
      <c r="C45" s="178"/>
      <c r="D45" s="179"/>
    </row>
    <row r="46" spans="1:4" ht="15.75" thickBot="1" x14ac:dyDescent="0.3">
      <c r="A46" s="186" t="s">
        <v>35</v>
      </c>
      <c r="B46" s="187"/>
      <c r="C46" s="187"/>
      <c r="D46" s="188"/>
    </row>
    <row r="47" spans="1:4" ht="31.5" customHeight="1" x14ac:dyDescent="0.25">
      <c r="A47" s="180" t="s">
        <v>36</v>
      </c>
      <c r="B47" s="181"/>
      <c r="C47" s="181"/>
      <c r="D47" s="182"/>
    </row>
    <row r="48" spans="1:4" ht="15" customHeight="1" x14ac:dyDescent="0.25">
      <c r="A48" s="180" t="s">
        <v>37</v>
      </c>
      <c r="B48" s="181"/>
      <c r="C48" s="181"/>
      <c r="D48" s="182"/>
    </row>
    <row r="49" spans="1:4" x14ac:dyDescent="0.25">
      <c r="A49" s="180"/>
      <c r="B49" s="181"/>
      <c r="C49" s="181"/>
      <c r="D49" s="182"/>
    </row>
    <row r="50" spans="1:4" x14ac:dyDescent="0.25">
      <c r="A50" s="180"/>
      <c r="B50" s="181"/>
      <c r="C50" s="181"/>
      <c r="D50" s="182"/>
    </row>
    <row r="51" spans="1:4" x14ac:dyDescent="0.25">
      <c r="A51" s="180"/>
      <c r="B51" s="181"/>
      <c r="C51" s="181"/>
      <c r="D51" s="182"/>
    </row>
    <row r="52" spans="1:4" x14ac:dyDescent="0.25">
      <c r="A52" s="180"/>
      <c r="B52" s="181"/>
      <c r="C52" s="181"/>
      <c r="D52" s="182"/>
    </row>
    <row r="53" spans="1:4" ht="15.75" thickBot="1" x14ac:dyDescent="0.3">
      <c r="A53" s="183"/>
      <c r="B53" s="184"/>
      <c r="C53" s="184"/>
      <c r="D53" s="185"/>
    </row>
  </sheetData>
  <mergeCells count="17">
    <mergeCell ref="A1:D3"/>
    <mergeCell ref="A4:D5"/>
    <mergeCell ref="A19:D19"/>
    <mergeCell ref="A12:D18"/>
    <mergeCell ref="A10:D11"/>
    <mergeCell ref="A8:D9"/>
    <mergeCell ref="A44:D45"/>
    <mergeCell ref="A47:D47"/>
    <mergeCell ref="A48:D53"/>
    <mergeCell ref="A46:D46"/>
    <mergeCell ref="A6:D7"/>
    <mergeCell ref="C20:D20"/>
    <mergeCell ref="C21:D21"/>
    <mergeCell ref="C41:D41"/>
    <mergeCell ref="C42:D42"/>
    <mergeCell ref="C43:D43"/>
    <mergeCell ref="C22:D22"/>
  </mergeCells>
  <printOptions horizontalCentered="1" verticalCentered="1"/>
  <pageMargins left="0" right="0" top="0" bottom="0" header="0" footer="0"/>
  <pageSetup orientation="portrait" r:id="rId1"/>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82A21-CB39-4B71-BD6C-F0948222F0B1}">
  <sheetPr codeName="Sheet3"/>
  <dimension ref="A1:R30"/>
  <sheetViews>
    <sheetView showGridLines="0" topLeftCell="A3" zoomScale="120" zoomScaleNormal="120" workbookViewId="0">
      <selection activeCell="I27" sqref="I27"/>
    </sheetView>
  </sheetViews>
  <sheetFormatPr defaultColWidth="9.140625" defaultRowHeight="15" x14ac:dyDescent="0.25"/>
  <cols>
    <col min="1" max="1" width="35.5703125" style="102" bestFit="1" customWidth="1"/>
    <col min="2" max="2" width="38.7109375" style="102" hidden="1" customWidth="1"/>
    <col min="3" max="3" width="22.42578125" style="102" hidden="1" customWidth="1"/>
    <col min="4" max="4" width="24" style="102" bestFit="1" customWidth="1"/>
    <col min="5" max="5" width="18.140625" style="102" customWidth="1"/>
    <col min="6" max="6" width="16.140625" style="102" bestFit="1" customWidth="1"/>
    <col min="7" max="7" width="27.140625" style="102" customWidth="1"/>
    <col min="8" max="8" width="14.28515625" style="102" customWidth="1"/>
    <col min="9" max="9" width="14" style="102" customWidth="1"/>
    <col min="10" max="10" width="14.7109375" style="102" customWidth="1"/>
    <col min="11" max="11" width="14.85546875" style="102" customWidth="1"/>
    <col min="12" max="13" width="14" style="102" customWidth="1"/>
    <col min="14" max="14" width="11.5703125" style="102" customWidth="1"/>
    <col min="15" max="17" width="14" style="102" customWidth="1"/>
    <col min="18" max="29" width="15.28515625" style="102" customWidth="1"/>
    <col min="30" max="30" width="14.28515625" style="102" customWidth="1"/>
    <col min="31" max="31" width="20.42578125" style="102" customWidth="1"/>
    <col min="32" max="16384" width="9.140625" style="102"/>
  </cols>
  <sheetData>
    <row r="1" spans="1:18" ht="25.5" customHeight="1" x14ac:dyDescent="0.45">
      <c r="A1" s="248" t="str">
        <f>Fiscal_Year_Name!$A$7</f>
        <v>Criminal Justice Authority</v>
      </c>
      <c r="B1" s="249"/>
      <c r="C1" s="249"/>
      <c r="D1" s="249"/>
      <c r="E1" s="249"/>
      <c r="F1" s="250"/>
      <c r="G1" s="103"/>
      <c r="H1" s="103"/>
      <c r="I1" s="103"/>
      <c r="J1" s="103"/>
      <c r="K1" s="103"/>
      <c r="L1" s="103"/>
      <c r="M1" s="103"/>
      <c r="N1" s="103"/>
      <c r="O1" s="103"/>
      <c r="P1" s="103"/>
      <c r="Q1" s="103"/>
      <c r="R1" s="103"/>
    </row>
    <row r="2" spans="1:18" ht="15" customHeight="1" x14ac:dyDescent="0.25">
      <c r="A2" s="251" t="s">
        <v>15</v>
      </c>
      <c r="B2" s="252"/>
      <c r="C2" s="252"/>
      <c r="D2" s="252"/>
      <c r="E2" s="252"/>
      <c r="F2" s="253"/>
      <c r="G2" s="103"/>
      <c r="H2" s="103"/>
      <c r="I2" s="103"/>
      <c r="J2" s="103"/>
      <c r="K2" s="103"/>
      <c r="L2" s="103"/>
      <c r="M2" s="103"/>
      <c r="N2" s="103"/>
      <c r="O2" s="103"/>
      <c r="P2" s="103"/>
      <c r="Q2" s="103"/>
      <c r="R2" s="103"/>
    </row>
    <row r="3" spans="1:18" ht="15" customHeight="1" x14ac:dyDescent="0.25">
      <c r="A3" s="254">
        <f>Fiscal_Year_Name!$A$1</f>
        <v>46203</v>
      </c>
      <c r="B3" s="255"/>
      <c r="C3" s="255"/>
      <c r="D3" s="255"/>
      <c r="E3" s="255"/>
      <c r="F3" s="256"/>
      <c r="G3" s="103"/>
      <c r="H3" s="103"/>
      <c r="I3" s="103"/>
      <c r="J3" s="103"/>
      <c r="K3" s="103"/>
      <c r="L3" s="103"/>
      <c r="M3" s="103"/>
      <c r="N3" s="103"/>
      <c r="O3" s="103"/>
      <c r="P3" s="103"/>
      <c r="Q3" s="103"/>
      <c r="R3" s="103"/>
    </row>
    <row r="4" spans="1:18" ht="15" customHeight="1" thickBot="1" x14ac:dyDescent="0.3">
      <c r="A4" s="228" t="s">
        <v>67</v>
      </c>
      <c r="B4" s="229"/>
      <c r="C4" s="229"/>
      <c r="D4" s="229"/>
      <c r="E4" s="229"/>
      <c r="F4" s="230"/>
      <c r="G4" s="103"/>
      <c r="H4" s="103"/>
      <c r="I4" s="103"/>
      <c r="J4" s="103"/>
      <c r="K4" s="103"/>
      <c r="L4" s="103"/>
      <c r="M4" s="103"/>
      <c r="N4" s="103"/>
      <c r="O4" s="103"/>
      <c r="P4" s="103"/>
      <c r="Q4" s="103"/>
      <c r="R4" s="103"/>
    </row>
    <row r="5" spans="1:18" ht="15" customHeight="1" x14ac:dyDescent="0.25">
      <c r="A5" s="219" t="s">
        <v>14</v>
      </c>
      <c r="B5" s="220"/>
      <c r="C5" s="220"/>
      <c r="D5" s="220"/>
      <c r="E5" s="220"/>
      <c r="F5" s="221"/>
      <c r="G5" s="103"/>
      <c r="H5" s="103"/>
      <c r="I5" s="103"/>
      <c r="J5" s="103"/>
      <c r="K5" s="103"/>
      <c r="L5" s="103"/>
      <c r="M5" s="103"/>
      <c r="N5" s="103"/>
      <c r="O5" s="103"/>
      <c r="P5" s="103"/>
      <c r="Q5" s="103"/>
      <c r="R5" s="103"/>
    </row>
    <row r="6" spans="1:18" ht="15" customHeight="1" thickBot="1" x14ac:dyDescent="0.3">
      <c r="A6" s="222"/>
      <c r="B6" s="223"/>
      <c r="C6" s="223"/>
      <c r="D6" s="223"/>
      <c r="E6" s="223"/>
      <c r="F6" s="224"/>
      <c r="G6" s="103"/>
      <c r="H6" s="103"/>
      <c r="I6" s="103"/>
      <c r="J6" s="103"/>
      <c r="K6" s="103"/>
      <c r="L6" s="103"/>
      <c r="M6" s="103"/>
      <c r="N6" s="103"/>
      <c r="O6" s="103"/>
      <c r="P6" s="103"/>
      <c r="Q6" s="103"/>
      <c r="R6" s="103"/>
    </row>
    <row r="7" spans="1:18" ht="15" customHeight="1" x14ac:dyDescent="0.25">
      <c r="A7" s="239" t="s">
        <v>251</v>
      </c>
      <c r="B7" s="240"/>
      <c r="C7" s="240"/>
      <c r="D7" s="240"/>
      <c r="E7" s="240"/>
      <c r="F7" s="241"/>
      <c r="G7" s="103"/>
      <c r="H7" s="103"/>
      <c r="I7" s="103"/>
      <c r="J7" s="103"/>
      <c r="K7" s="103"/>
      <c r="L7" s="103"/>
      <c r="M7" s="103"/>
      <c r="N7" s="103"/>
      <c r="O7" s="103"/>
      <c r="P7" s="103"/>
      <c r="Q7" s="103"/>
      <c r="R7" s="103"/>
    </row>
    <row r="8" spans="1:18" ht="15" customHeight="1" x14ac:dyDescent="0.25">
      <c r="A8" s="242"/>
      <c r="B8" s="243"/>
      <c r="C8" s="243"/>
      <c r="D8" s="243"/>
      <c r="E8" s="243"/>
      <c r="F8" s="244"/>
      <c r="G8" s="103"/>
      <c r="H8" s="103"/>
      <c r="I8" s="103"/>
      <c r="J8" s="103"/>
      <c r="K8" s="103"/>
      <c r="L8" s="103"/>
      <c r="M8" s="103"/>
      <c r="N8" s="103"/>
      <c r="O8" s="103"/>
      <c r="P8" s="103"/>
      <c r="Q8" s="103"/>
      <c r="R8" s="103"/>
    </row>
    <row r="9" spans="1:18" ht="15" customHeight="1" x14ac:dyDescent="0.25">
      <c r="A9" s="242"/>
      <c r="B9" s="243"/>
      <c r="C9" s="243"/>
      <c r="D9" s="243"/>
      <c r="E9" s="243"/>
      <c r="F9" s="244"/>
      <c r="G9" s="103"/>
      <c r="H9" s="103"/>
      <c r="I9" s="103"/>
      <c r="J9" s="103"/>
      <c r="K9" s="103"/>
      <c r="L9" s="103"/>
      <c r="M9" s="103"/>
      <c r="N9" s="103"/>
      <c r="O9" s="103"/>
      <c r="P9" s="103"/>
      <c r="Q9" s="103"/>
      <c r="R9" s="103"/>
    </row>
    <row r="10" spans="1:18" ht="15" customHeight="1" thickBot="1" x14ac:dyDescent="0.3">
      <c r="A10" s="245"/>
      <c r="B10" s="246"/>
      <c r="C10" s="246"/>
      <c r="D10" s="246"/>
      <c r="E10" s="246"/>
      <c r="F10" s="247"/>
      <c r="G10" s="103"/>
      <c r="H10" s="103"/>
      <c r="I10" s="103"/>
      <c r="J10" s="103"/>
      <c r="K10" s="103"/>
      <c r="L10" s="103"/>
      <c r="M10" s="103"/>
      <c r="N10" s="103"/>
      <c r="O10" s="103"/>
      <c r="P10" s="103"/>
      <c r="Q10" s="103"/>
      <c r="R10" s="103"/>
    </row>
    <row r="11" spans="1:18" ht="45.75" thickBot="1" x14ac:dyDescent="0.3">
      <c r="A11" s="109" t="s">
        <v>3</v>
      </c>
      <c r="B11" s="105"/>
      <c r="C11" s="105"/>
      <c r="D11" s="95" t="s">
        <v>4</v>
      </c>
      <c r="E11" s="129" t="s">
        <v>5</v>
      </c>
      <c r="F11" s="131" t="s">
        <v>6</v>
      </c>
    </row>
    <row r="12" spans="1:18" x14ac:dyDescent="0.25">
      <c r="A12" s="122" t="s">
        <v>98</v>
      </c>
      <c r="B12"/>
      <c r="C12"/>
      <c r="D12" s="106">
        <v>20332883</v>
      </c>
      <c r="E12" s="106">
        <v>13166094.560000001</v>
      </c>
      <c r="F12" s="130">
        <f>+D12-E12</f>
        <v>7166788.4399999995</v>
      </c>
    </row>
    <row r="13" spans="1:18" x14ac:dyDescent="0.25">
      <c r="A13" s="122" t="s">
        <v>99</v>
      </c>
      <c r="B13"/>
      <c r="C13"/>
      <c r="D13" s="106">
        <v>7583905</v>
      </c>
      <c r="E13" s="106">
        <v>4902499.4800000004</v>
      </c>
      <c r="F13" s="130">
        <f t="shared" ref="F13:F16" si="0">+D13-E13</f>
        <v>2681405.5199999996</v>
      </c>
    </row>
    <row r="14" spans="1:18" x14ac:dyDescent="0.25">
      <c r="A14" s="122" t="s">
        <v>100</v>
      </c>
      <c r="B14"/>
      <c r="C14"/>
      <c r="D14" s="106">
        <v>7678</v>
      </c>
      <c r="E14" s="106">
        <v>6874.61</v>
      </c>
      <c r="F14" s="130">
        <f t="shared" si="0"/>
        <v>803.39000000000033</v>
      </c>
    </row>
    <row r="15" spans="1:18" x14ac:dyDescent="0.25">
      <c r="A15" s="122" t="s">
        <v>101</v>
      </c>
      <c r="B15"/>
      <c r="C15"/>
      <c r="D15" s="106">
        <v>15383526</v>
      </c>
      <c r="E15" s="106">
        <v>10384775.130000001</v>
      </c>
      <c r="F15" s="130">
        <f t="shared" si="0"/>
        <v>4998750.8699999992</v>
      </c>
    </row>
    <row r="16" spans="1:18" ht="15.75" thickBot="1" x14ac:dyDescent="0.3">
      <c r="A16" s="122" t="s">
        <v>102</v>
      </c>
      <c r="B16"/>
      <c r="C16"/>
      <c r="D16" s="106">
        <v>965183</v>
      </c>
      <c r="E16" s="106">
        <v>774881.4</v>
      </c>
      <c r="F16" s="130">
        <f t="shared" si="0"/>
        <v>190301.59999999998</v>
      </c>
    </row>
    <row r="17" spans="1:7" ht="15.75" thickBot="1" x14ac:dyDescent="0.3">
      <c r="A17" s="111" t="s">
        <v>29</v>
      </c>
      <c r="B17"/>
      <c r="C17"/>
      <c r="D17" s="101">
        <f>SUM(D12:D16)</f>
        <v>44273175</v>
      </c>
      <c r="E17" s="100">
        <f>SUM(E12:E16)</f>
        <v>29235125.18</v>
      </c>
      <c r="F17" s="107">
        <f>SUM(F12:F16)</f>
        <v>15038049.819999998</v>
      </c>
      <c r="G17" s="151">
        <f>D17-38845638</f>
        <v>5427537</v>
      </c>
    </row>
    <row r="18" spans="1:7" ht="45.75" thickBot="1" x14ac:dyDescent="0.3">
      <c r="A18" s="109" t="s">
        <v>3</v>
      </c>
      <c r="B18" s="105"/>
      <c r="C18" s="105"/>
      <c r="D18" s="95" t="s">
        <v>76</v>
      </c>
      <c r="E18" s="57" t="s">
        <v>77</v>
      </c>
      <c r="F18" s="108"/>
    </row>
    <row r="19" spans="1:7" x14ac:dyDescent="0.25">
      <c r="A19" s="122" t="s">
        <v>98</v>
      </c>
      <c r="B19"/>
      <c r="C19"/>
      <c r="D19" s="99">
        <f t="shared" ref="D19:D24" si="1">SUM(D12-E12-F12)</f>
        <v>0</v>
      </c>
      <c r="E19" s="96">
        <f>SUM(Bud_Req!I6:I10)</f>
        <v>24227391.57</v>
      </c>
      <c r="F19" s="110"/>
    </row>
    <row r="20" spans="1:7" x14ac:dyDescent="0.25">
      <c r="A20" s="122" t="s">
        <v>99</v>
      </c>
      <c r="B20"/>
      <c r="C20"/>
      <c r="D20" s="99">
        <f t="shared" si="1"/>
        <v>0</v>
      </c>
      <c r="E20" s="97">
        <f>SUM(Bud_Req!I11:I17)</f>
        <v>9627530.4879999999</v>
      </c>
      <c r="F20" s="110"/>
    </row>
    <row r="21" spans="1:7" x14ac:dyDescent="0.25">
      <c r="A21" s="122" t="s">
        <v>100</v>
      </c>
      <c r="B21"/>
      <c r="C21"/>
      <c r="D21" s="99">
        <f t="shared" si="1"/>
        <v>0</v>
      </c>
      <c r="E21" s="96">
        <f>SUM(Bud_Req!I18:I24)</f>
        <v>39300</v>
      </c>
      <c r="F21" s="110"/>
    </row>
    <row r="22" spans="1:7" x14ac:dyDescent="0.25">
      <c r="A22" s="122" t="s">
        <v>101</v>
      </c>
      <c r="B22"/>
      <c r="C22"/>
      <c r="D22" s="99">
        <f t="shared" si="1"/>
        <v>0</v>
      </c>
      <c r="E22" s="94">
        <f>SUM(Bud_Req!I25:I82)</f>
        <v>14234966</v>
      </c>
      <c r="F22" s="108"/>
    </row>
    <row r="23" spans="1:7" ht="15.75" thickBot="1" x14ac:dyDescent="0.3">
      <c r="A23" s="122" t="s">
        <v>102</v>
      </c>
      <c r="B23"/>
      <c r="C23"/>
      <c r="D23" s="132">
        <f t="shared" si="1"/>
        <v>0</v>
      </c>
      <c r="E23" s="98">
        <f>SUM(Bud_Req!I83:I92)</f>
        <v>617143</v>
      </c>
      <c r="F23" s="108"/>
    </row>
    <row r="24" spans="1:7" ht="15.75" thickBot="1" x14ac:dyDescent="0.3">
      <c r="A24" s="111" t="s">
        <v>29</v>
      </c>
      <c r="B24"/>
      <c r="C24"/>
      <c r="D24" s="133">
        <f t="shared" si="1"/>
        <v>1.862645149230957E-9</v>
      </c>
      <c r="E24" s="100">
        <f>SUM(E19:E23)</f>
        <v>48746331.057999998</v>
      </c>
      <c r="F24" s="108"/>
    </row>
    <row r="25" spans="1:7" ht="15.75" thickBot="1" x14ac:dyDescent="0.3">
      <c r="A25" s="112"/>
      <c r="B25" s="21"/>
      <c r="C25" s="21"/>
      <c r="D25" s="113"/>
      <c r="E25" s="114"/>
      <c r="F25" s="115"/>
    </row>
    <row r="26" spans="1:7" ht="15.75" thickBot="1" x14ac:dyDescent="0.3">
      <c r="A26" s="137" t="s">
        <v>19</v>
      </c>
      <c r="B26"/>
      <c r="C26"/>
      <c r="D26" s="138" t="s">
        <v>248</v>
      </c>
      <c r="E26" s="135" t="s">
        <v>20</v>
      </c>
      <c r="F26" s="136"/>
    </row>
    <row r="27" spans="1:7" x14ac:dyDescent="0.25">
      <c r="A27" s="231"/>
      <c r="B27"/>
      <c r="C27"/>
      <c r="D27" s="257">
        <f ca="1">TODAY()</f>
        <v>46143</v>
      </c>
      <c r="E27" s="233" t="str">
        <f>Fiscal_Year_Name!A7</f>
        <v>Criminal Justice Authority</v>
      </c>
      <c r="F27" s="234"/>
    </row>
    <row r="28" spans="1:7" x14ac:dyDescent="0.25">
      <c r="A28" s="231"/>
      <c r="B28"/>
      <c r="C28"/>
      <c r="D28" s="258"/>
      <c r="E28" s="235"/>
      <c r="F28" s="236"/>
    </row>
    <row r="29" spans="1:7" ht="15.75" thickBot="1" x14ac:dyDescent="0.3">
      <c r="A29" s="232"/>
      <c r="B29" s="22"/>
      <c r="C29" s="22"/>
      <c r="D29" s="259"/>
      <c r="E29" s="237"/>
      <c r="F29" s="238"/>
    </row>
    <row r="30" spans="1:7" x14ac:dyDescent="0.25">
      <c r="E30" s="123"/>
    </row>
  </sheetData>
  <dataConsolidate>
    <dataRefs count="1">
      <dataRef ref="D10:D17" sheet="Exp"/>
    </dataRefs>
  </dataConsolidate>
  <mergeCells count="9">
    <mergeCell ref="A27:A29"/>
    <mergeCell ref="E27:F29"/>
    <mergeCell ref="A7:F10"/>
    <mergeCell ref="A1:F1"/>
    <mergeCell ref="A2:F2"/>
    <mergeCell ref="A3:F3"/>
    <mergeCell ref="A4:F4"/>
    <mergeCell ref="A5:F6"/>
    <mergeCell ref="D27:D29"/>
  </mergeCells>
  <printOptions horizontalCentered="1"/>
  <pageMargins left="0" right="0" top="1.25" bottom="0" header="0" footer="0"/>
  <pageSetup orientation="portrait" r:id="rId1"/>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A7D65-47E2-4454-AC49-05E95A6CCF1A}">
  <sheetPr codeName="Sheet4">
    <pageSetUpPr fitToPage="1"/>
  </sheetPr>
  <dimension ref="A1:K96"/>
  <sheetViews>
    <sheetView showGridLines="0" tabSelected="1" topLeftCell="B79" zoomScaleNormal="100" workbookViewId="0">
      <selection activeCell="J83" sqref="J83"/>
    </sheetView>
  </sheetViews>
  <sheetFormatPr defaultColWidth="9.140625" defaultRowHeight="15" x14ac:dyDescent="0.25"/>
  <cols>
    <col min="1" max="1" width="6.28515625" style="102" hidden="1" customWidth="1"/>
    <col min="2" max="2" width="31.28515625" style="102" bestFit="1" customWidth="1"/>
    <col min="3" max="3" width="24.140625" style="102" customWidth="1"/>
    <col min="4" max="4" width="9.140625" style="102" hidden="1" customWidth="1"/>
    <col min="5" max="5" width="15.42578125" style="102" hidden="1" customWidth="1"/>
    <col min="6" max="6" width="16.85546875" style="102" hidden="1" customWidth="1"/>
    <col min="7" max="7" width="15.42578125" style="102" bestFit="1" customWidth="1"/>
    <col min="8" max="8" width="15.140625" style="102" customWidth="1"/>
    <col min="9" max="9" width="15.140625" style="102" bestFit="1" customWidth="1"/>
    <col min="10" max="10" width="16" style="102" bestFit="1" customWidth="1"/>
    <col min="11" max="11" width="14.28515625" style="102" bestFit="1" customWidth="1"/>
    <col min="12" max="16384" width="9.140625" style="102"/>
  </cols>
  <sheetData>
    <row r="1" spans="2:10" x14ac:dyDescent="0.25">
      <c r="B1" s="164" t="str">
        <f>Fiscal_Year_Name!$A$7</f>
        <v>Criminal Justice Authority</v>
      </c>
      <c r="C1" s="165"/>
      <c r="G1" s="134"/>
      <c r="H1" s="134"/>
      <c r="I1" s="134"/>
      <c r="J1" s="134"/>
    </row>
    <row r="2" spans="2:10" x14ac:dyDescent="0.25">
      <c r="B2" s="166"/>
      <c r="C2" s="167"/>
      <c r="G2" s="134"/>
      <c r="H2" s="134"/>
      <c r="I2" s="134"/>
      <c r="J2" s="134"/>
    </row>
    <row r="3" spans="2:10" ht="15.75" thickBot="1" x14ac:dyDescent="0.3">
      <c r="B3" s="168" t="s">
        <v>47</v>
      </c>
      <c r="C3" s="169"/>
      <c r="G3" s="134"/>
      <c r="H3" s="134"/>
      <c r="I3" s="134"/>
      <c r="J3" s="134"/>
    </row>
    <row r="4" spans="2:10" ht="15.75" thickBot="1" x14ac:dyDescent="0.3">
      <c r="B4" s="168"/>
      <c r="C4" s="169"/>
      <c r="G4" s="56" t="str">
        <f>Fiscal_Year_Name!$A$8</f>
        <v>FY 25-26</v>
      </c>
      <c r="H4" s="56" t="str">
        <f>Fiscal_Year_Name!$A$8</f>
        <v>FY 25-26</v>
      </c>
      <c r="I4" s="56" t="str">
        <f>Fiscal_Year_Name!$A$9</f>
        <v>FY 26-27</v>
      </c>
      <c r="J4" s="56" t="str">
        <f>Fiscal_Year_Name!$A$9</f>
        <v>FY 26-27</v>
      </c>
    </row>
    <row r="5" spans="2:10" ht="15.75" thickBot="1" x14ac:dyDescent="0.3">
      <c r="B5" s="126" t="s">
        <v>0</v>
      </c>
      <c r="C5" s="126" t="s">
        <v>1</v>
      </c>
      <c r="D5" s="53" t="s">
        <v>2</v>
      </c>
      <c r="E5" s="53" t="s">
        <v>48</v>
      </c>
      <c r="F5" s="124" t="s">
        <v>50</v>
      </c>
      <c r="G5" s="139" t="s">
        <v>65</v>
      </c>
      <c r="H5" s="140" t="s">
        <v>11</v>
      </c>
      <c r="I5" s="56" t="s">
        <v>68</v>
      </c>
      <c r="J5" s="56" t="s">
        <v>94</v>
      </c>
    </row>
    <row r="6" spans="2:10" x14ac:dyDescent="0.25">
      <c r="B6" s="141" t="s">
        <v>132</v>
      </c>
      <c r="C6" s="127" t="s">
        <v>78</v>
      </c>
      <c r="D6" s="142" t="s">
        <v>82</v>
      </c>
      <c r="E6" s="142" t="s">
        <v>49</v>
      </c>
      <c r="F6" s="142" t="s">
        <v>51</v>
      </c>
      <c r="G6" s="128"/>
      <c r="H6" s="128"/>
      <c r="I6" s="128"/>
      <c r="J6" s="143">
        <f t="shared" ref="J6:J12" si="0">SUM(-H6+I6)</f>
        <v>0</v>
      </c>
    </row>
    <row r="7" spans="2:10" x14ac:dyDescent="0.25">
      <c r="B7" s="144" t="s">
        <v>133</v>
      </c>
      <c r="C7" s="125" t="s">
        <v>7</v>
      </c>
      <c r="D7" t="s">
        <v>82</v>
      </c>
      <c r="E7" t="s">
        <v>49</v>
      </c>
      <c r="F7" t="s">
        <v>51</v>
      </c>
      <c r="G7" s="33">
        <v>19893024</v>
      </c>
      <c r="H7" s="33">
        <v>18443954</v>
      </c>
      <c r="I7" s="33">
        <v>22392612.920000002</v>
      </c>
      <c r="J7" s="145">
        <f>SUM(-H7+I7)</f>
        <v>3948658.9200000018</v>
      </c>
    </row>
    <row r="8" spans="2:10" x14ac:dyDescent="0.25">
      <c r="B8" s="144"/>
      <c r="C8" s="125" t="s">
        <v>259</v>
      </c>
      <c r="D8"/>
      <c r="E8"/>
      <c r="F8"/>
      <c r="G8" s="33"/>
      <c r="H8" s="33"/>
      <c r="I8" s="33">
        <v>514778.65</v>
      </c>
      <c r="J8" s="145">
        <f t="shared" si="0"/>
        <v>514778.65</v>
      </c>
    </row>
    <row r="9" spans="2:10" x14ac:dyDescent="0.25">
      <c r="B9" s="144" t="s">
        <v>134</v>
      </c>
      <c r="C9" s="125" t="s">
        <v>70</v>
      </c>
      <c r="D9" t="s">
        <v>82</v>
      </c>
      <c r="E9" t="s">
        <v>49</v>
      </c>
      <c r="F9" t="s">
        <v>51</v>
      </c>
      <c r="G9" s="33">
        <v>600000</v>
      </c>
      <c r="H9" s="33">
        <v>719333</v>
      </c>
      <c r="I9" s="33">
        <v>720000</v>
      </c>
      <c r="J9" s="145">
        <f t="shared" si="0"/>
        <v>667</v>
      </c>
    </row>
    <row r="10" spans="2:10" x14ac:dyDescent="0.25">
      <c r="B10" s="144" t="s">
        <v>135</v>
      </c>
      <c r="C10" s="125" t="s">
        <v>83</v>
      </c>
      <c r="D10" t="s">
        <v>82</v>
      </c>
      <c r="E10" t="s">
        <v>49</v>
      </c>
      <c r="F10" t="s">
        <v>51</v>
      </c>
      <c r="G10" s="33">
        <v>1380000</v>
      </c>
      <c r="H10" s="33">
        <v>1169596</v>
      </c>
      <c r="I10" s="33">
        <v>600000</v>
      </c>
      <c r="J10" s="145">
        <f t="shared" si="0"/>
        <v>-569596</v>
      </c>
    </row>
    <row r="11" spans="2:10" x14ac:dyDescent="0.25">
      <c r="B11" s="141" t="s">
        <v>235</v>
      </c>
      <c r="C11" s="127" t="s">
        <v>79</v>
      </c>
      <c r="D11" s="142" t="s">
        <v>82</v>
      </c>
      <c r="E11" s="142" t="s">
        <v>49</v>
      </c>
      <c r="F11" s="142" t="s">
        <v>51</v>
      </c>
      <c r="G11" s="128"/>
      <c r="H11" s="128"/>
      <c r="I11" s="128"/>
      <c r="J11" s="143">
        <f t="shared" si="0"/>
        <v>0</v>
      </c>
    </row>
    <row r="12" spans="2:10" x14ac:dyDescent="0.25">
      <c r="B12" s="144" t="s">
        <v>236</v>
      </c>
      <c r="C12" s="125" t="s">
        <v>8</v>
      </c>
      <c r="D12" t="s">
        <v>82</v>
      </c>
      <c r="E12" t="s">
        <v>49</v>
      </c>
      <c r="F12" t="s">
        <v>51</v>
      </c>
      <c r="G12" s="33">
        <v>1673286</v>
      </c>
      <c r="H12" s="33">
        <v>1499521</v>
      </c>
      <c r="I12" s="33">
        <v>1814014.89</v>
      </c>
      <c r="J12" s="145">
        <f t="shared" si="0"/>
        <v>314493.8899999999</v>
      </c>
    </row>
    <row r="13" spans="2:10" x14ac:dyDescent="0.25">
      <c r="B13" s="144" t="s">
        <v>237</v>
      </c>
      <c r="C13" s="125" t="s">
        <v>9</v>
      </c>
      <c r="D13" t="s">
        <v>82</v>
      </c>
      <c r="E13" t="s">
        <v>49</v>
      </c>
      <c r="F13" t="s">
        <v>51</v>
      </c>
      <c r="G13" s="33">
        <v>2552763</v>
      </c>
      <c r="H13" s="33">
        <v>2060568</v>
      </c>
      <c r="I13" s="33">
        <v>2759113.59</v>
      </c>
      <c r="J13" s="145">
        <f t="shared" ref="J13:J58" si="1">SUM(-H13+I13)</f>
        <v>698545.58999999985</v>
      </c>
    </row>
    <row r="14" spans="2:10" x14ac:dyDescent="0.25">
      <c r="B14" s="144"/>
      <c r="C14" s="125" t="s">
        <v>290</v>
      </c>
      <c r="D14"/>
      <c r="E14"/>
      <c r="F14"/>
      <c r="G14" s="33"/>
      <c r="H14" s="33"/>
      <c r="I14" s="33">
        <v>39380.57</v>
      </c>
      <c r="J14" s="145">
        <f t="shared" si="1"/>
        <v>39380.57</v>
      </c>
    </row>
    <row r="15" spans="2:10" x14ac:dyDescent="0.25">
      <c r="B15" s="144"/>
      <c r="C15" s="125" t="s">
        <v>291</v>
      </c>
      <c r="D15"/>
      <c r="E15"/>
      <c r="F15"/>
      <c r="G15" s="33"/>
      <c r="H15" s="33"/>
      <c r="I15" s="33">
        <f>+I8*0.12</f>
        <v>61773.438000000002</v>
      </c>
      <c r="J15" s="145">
        <f>SUM(-H15+I15)</f>
        <v>61773.438000000002</v>
      </c>
    </row>
    <row r="16" spans="2:10" x14ac:dyDescent="0.25">
      <c r="B16" s="144"/>
      <c r="C16" s="125" t="s">
        <v>260</v>
      </c>
      <c r="D16"/>
      <c r="E16"/>
      <c r="F16"/>
      <c r="G16" s="33">
        <v>60000</v>
      </c>
      <c r="H16" s="33">
        <v>15456</v>
      </c>
      <c r="I16" s="33">
        <v>20000</v>
      </c>
      <c r="J16" s="145">
        <f t="shared" si="1"/>
        <v>4544</v>
      </c>
    </row>
    <row r="17" spans="2:10" x14ac:dyDescent="0.25">
      <c r="B17" s="144" t="s">
        <v>238</v>
      </c>
      <c r="C17" s="125" t="s">
        <v>84</v>
      </c>
      <c r="D17" t="s">
        <v>82</v>
      </c>
      <c r="E17" t="s">
        <v>49</v>
      </c>
      <c r="F17" t="s">
        <v>51</v>
      </c>
      <c r="G17" s="33">
        <v>4008360</v>
      </c>
      <c r="H17" s="33">
        <v>4008360</v>
      </c>
      <c r="I17" s="33">
        <v>4933248</v>
      </c>
      <c r="J17" s="145">
        <f t="shared" si="1"/>
        <v>924888</v>
      </c>
    </row>
    <row r="18" spans="2:10" x14ac:dyDescent="0.25">
      <c r="B18" s="141" t="s">
        <v>239</v>
      </c>
      <c r="C18" s="127" t="s">
        <v>80</v>
      </c>
      <c r="D18" s="142" t="s">
        <v>82</v>
      </c>
      <c r="E18" s="142" t="s">
        <v>49</v>
      </c>
      <c r="F18" s="142" t="s">
        <v>51</v>
      </c>
      <c r="G18" s="128"/>
      <c r="H18" s="128"/>
      <c r="I18" s="128"/>
      <c r="J18" s="143">
        <f t="shared" si="1"/>
        <v>0</v>
      </c>
    </row>
    <row r="19" spans="2:10" x14ac:dyDescent="0.25">
      <c r="B19" s="144" t="s">
        <v>240</v>
      </c>
      <c r="C19" s="125" t="s">
        <v>59</v>
      </c>
      <c r="D19" t="s">
        <v>82</v>
      </c>
      <c r="E19" t="s">
        <v>49</v>
      </c>
      <c r="F19" t="s">
        <v>51</v>
      </c>
      <c r="G19" s="33">
        <v>2400</v>
      </c>
      <c r="H19" s="33">
        <v>673</v>
      </c>
      <c r="I19" s="33">
        <v>4500</v>
      </c>
      <c r="J19" s="145">
        <f t="shared" si="1"/>
        <v>3827</v>
      </c>
    </row>
    <row r="20" spans="2:10" x14ac:dyDescent="0.25">
      <c r="B20" s="144" t="s">
        <v>241</v>
      </c>
      <c r="C20" s="125" t="s">
        <v>60</v>
      </c>
      <c r="D20" t="s">
        <v>82</v>
      </c>
      <c r="E20" t="s">
        <v>49</v>
      </c>
      <c r="F20" t="s">
        <v>51</v>
      </c>
      <c r="G20" s="33">
        <v>14400</v>
      </c>
      <c r="H20" s="33">
        <v>1384</v>
      </c>
      <c r="I20" s="160">
        <v>12300</v>
      </c>
      <c r="J20" s="145">
        <f t="shared" si="1"/>
        <v>10916</v>
      </c>
    </row>
    <row r="21" spans="2:10" x14ac:dyDescent="0.25">
      <c r="B21" s="144" t="s">
        <v>242</v>
      </c>
      <c r="C21" s="125" t="s">
        <v>61</v>
      </c>
      <c r="D21" t="s">
        <v>82</v>
      </c>
      <c r="E21" t="s">
        <v>49</v>
      </c>
      <c r="F21" t="s">
        <v>51</v>
      </c>
      <c r="G21" s="33">
        <v>6000</v>
      </c>
      <c r="H21" s="33">
        <v>3298</v>
      </c>
      <c r="I21" s="160">
        <v>5400</v>
      </c>
      <c r="J21" s="145">
        <f t="shared" si="1"/>
        <v>2102</v>
      </c>
    </row>
    <row r="22" spans="2:10" x14ac:dyDescent="0.25">
      <c r="B22" s="144" t="s">
        <v>243</v>
      </c>
      <c r="C22" s="125" t="s">
        <v>62</v>
      </c>
      <c r="D22" t="s">
        <v>82</v>
      </c>
      <c r="E22" t="s">
        <v>49</v>
      </c>
      <c r="F22" t="s">
        <v>51</v>
      </c>
      <c r="G22" s="33">
        <v>18000</v>
      </c>
      <c r="H22" s="33">
        <v>2323</v>
      </c>
      <c r="I22" s="160">
        <v>13100</v>
      </c>
      <c r="J22" s="145">
        <f t="shared" si="1"/>
        <v>10777</v>
      </c>
    </row>
    <row r="23" spans="2:10" x14ac:dyDescent="0.25">
      <c r="B23" s="144" t="s">
        <v>244</v>
      </c>
      <c r="C23" s="125" t="s">
        <v>63</v>
      </c>
      <c r="D23" t="s">
        <v>82</v>
      </c>
      <c r="E23" t="s">
        <v>49</v>
      </c>
      <c r="F23" t="s">
        <v>51</v>
      </c>
      <c r="G23" s="33">
        <v>3000</v>
      </c>
      <c r="H23" s="33">
        <v>0</v>
      </c>
      <c r="I23" s="160">
        <v>3500</v>
      </c>
      <c r="J23" s="145">
        <f t="shared" si="1"/>
        <v>3500</v>
      </c>
    </row>
    <row r="24" spans="2:10" x14ac:dyDescent="0.25">
      <c r="B24" s="144" t="s">
        <v>245</v>
      </c>
      <c r="C24" s="125" t="s">
        <v>64</v>
      </c>
      <c r="D24" t="s">
        <v>82</v>
      </c>
      <c r="E24" t="s">
        <v>49</v>
      </c>
      <c r="F24" t="s">
        <v>51</v>
      </c>
      <c r="G24" s="33">
        <v>600</v>
      </c>
      <c r="H24" s="33">
        <v>0</v>
      </c>
      <c r="I24" s="160">
        <v>500</v>
      </c>
      <c r="J24" s="145">
        <f t="shared" si="1"/>
        <v>500</v>
      </c>
    </row>
    <row r="25" spans="2:10" x14ac:dyDescent="0.25">
      <c r="B25" s="141" t="s">
        <v>246</v>
      </c>
      <c r="C25" s="127" t="s">
        <v>81</v>
      </c>
      <c r="D25" s="142" t="s">
        <v>82</v>
      </c>
      <c r="E25" s="142" t="s">
        <v>49</v>
      </c>
      <c r="F25" s="142" t="s">
        <v>51</v>
      </c>
      <c r="G25" s="128"/>
      <c r="H25" s="128"/>
      <c r="I25" s="128"/>
      <c r="J25" s="143">
        <f>SUM(-H25+I25)</f>
        <v>0</v>
      </c>
    </row>
    <row r="26" spans="2:10" x14ac:dyDescent="0.25">
      <c r="B26" s="144" t="s">
        <v>136</v>
      </c>
      <c r="C26" s="125" t="s">
        <v>55</v>
      </c>
      <c r="D26" s="142"/>
      <c r="E26" s="142"/>
      <c r="F26" s="142"/>
      <c r="G26" s="33">
        <v>720</v>
      </c>
      <c r="H26" s="33">
        <v>1255</v>
      </c>
      <c r="I26" s="33">
        <v>1500</v>
      </c>
      <c r="J26" s="145">
        <f t="shared" si="1"/>
        <v>245</v>
      </c>
    </row>
    <row r="27" spans="2:10" x14ac:dyDescent="0.25">
      <c r="B27" s="144" t="s">
        <v>137</v>
      </c>
      <c r="C27" s="125" t="s">
        <v>85</v>
      </c>
      <c r="D27" s="142"/>
      <c r="E27" s="142"/>
      <c r="F27" s="142"/>
      <c r="G27" s="33">
        <v>6000</v>
      </c>
      <c r="H27" s="33">
        <v>3144</v>
      </c>
      <c r="I27" s="33">
        <v>3600</v>
      </c>
      <c r="J27" s="145">
        <f t="shared" si="1"/>
        <v>456</v>
      </c>
    </row>
    <row r="28" spans="2:10" x14ac:dyDescent="0.25">
      <c r="B28" s="144" t="s">
        <v>138</v>
      </c>
      <c r="C28" s="125" t="s">
        <v>187</v>
      </c>
      <c r="D28" s="142"/>
      <c r="E28" s="142"/>
      <c r="F28" s="142"/>
      <c r="G28" s="33">
        <v>14400</v>
      </c>
      <c r="H28" s="33">
        <v>16594</v>
      </c>
      <c r="I28" s="33">
        <v>87504</v>
      </c>
      <c r="J28" s="145">
        <f t="shared" si="1"/>
        <v>70910</v>
      </c>
    </row>
    <row r="29" spans="2:10" x14ac:dyDescent="0.25">
      <c r="B29" s="144" t="s">
        <v>139</v>
      </c>
      <c r="C29" s="125" t="s">
        <v>86</v>
      </c>
      <c r="D29" s="142"/>
      <c r="E29" s="142"/>
      <c r="F29" s="142"/>
      <c r="G29" s="33">
        <v>4200</v>
      </c>
      <c r="H29" s="33">
        <v>1026</v>
      </c>
      <c r="I29" s="33">
        <v>10000</v>
      </c>
      <c r="J29" s="145">
        <f t="shared" si="1"/>
        <v>8974</v>
      </c>
    </row>
    <row r="30" spans="2:10" x14ac:dyDescent="0.25">
      <c r="B30" s="144" t="s">
        <v>140</v>
      </c>
      <c r="C30" s="125" t="s">
        <v>188</v>
      </c>
      <c r="D30"/>
      <c r="E30"/>
      <c r="F30"/>
      <c r="G30" s="33">
        <v>6600</v>
      </c>
      <c r="H30" s="33">
        <v>1484</v>
      </c>
      <c r="I30" s="33">
        <v>11765</v>
      </c>
      <c r="J30" s="145">
        <f t="shared" si="1"/>
        <v>10281</v>
      </c>
    </row>
    <row r="31" spans="2:10" x14ac:dyDescent="0.25">
      <c r="B31" s="144" t="s">
        <v>141</v>
      </c>
      <c r="C31" s="125" t="s">
        <v>261</v>
      </c>
      <c r="D31"/>
      <c r="E31"/>
      <c r="F31"/>
      <c r="G31" s="33">
        <v>30000</v>
      </c>
      <c r="H31" s="33">
        <v>28209</v>
      </c>
      <c r="I31" s="33">
        <v>30000</v>
      </c>
      <c r="J31" s="145">
        <f t="shared" si="1"/>
        <v>1791</v>
      </c>
    </row>
    <row r="32" spans="2:10" x14ac:dyDescent="0.25">
      <c r="B32" s="144" t="s">
        <v>142</v>
      </c>
      <c r="C32" s="125" t="s">
        <v>262</v>
      </c>
      <c r="D32"/>
      <c r="E32"/>
      <c r="F32"/>
      <c r="G32" s="33">
        <v>1153192</v>
      </c>
      <c r="H32" s="33">
        <v>1267861</v>
      </c>
      <c r="I32" s="33">
        <v>1397741</v>
      </c>
      <c r="J32" s="145">
        <f t="shared" si="1"/>
        <v>129880</v>
      </c>
    </row>
    <row r="33" spans="2:10" x14ac:dyDescent="0.25">
      <c r="B33" s="144" t="s">
        <v>143</v>
      </c>
      <c r="C33" s="125" t="s">
        <v>189</v>
      </c>
      <c r="D33"/>
      <c r="E33"/>
      <c r="F33"/>
      <c r="G33" s="33">
        <v>264000</v>
      </c>
      <c r="H33" s="33">
        <v>281893</v>
      </c>
      <c r="I33" s="33">
        <v>264168</v>
      </c>
      <c r="J33" s="145">
        <f t="shared" si="1"/>
        <v>-17725</v>
      </c>
    </row>
    <row r="34" spans="2:10" x14ac:dyDescent="0.25">
      <c r="B34" s="144" t="s">
        <v>144</v>
      </c>
      <c r="C34" s="125" t="s">
        <v>190</v>
      </c>
      <c r="D34"/>
      <c r="E34"/>
      <c r="F34"/>
      <c r="G34" s="33">
        <v>32000</v>
      </c>
      <c r="H34" s="33">
        <v>32568</v>
      </c>
      <c r="I34" s="33">
        <v>42000</v>
      </c>
      <c r="J34" s="145">
        <f t="shared" si="1"/>
        <v>9432</v>
      </c>
    </row>
    <row r="35" spans="2:10" x14ac:dyDescent="0.25">
      <c r="B35" s="144" t="s">
        <v>145</v>
      </c>
      <c r="C35" s="125" t="s">
        <v>191</v>
      </c>
      <c r="D35"/>
      <c r="E35"/>
      <c r="F35"/>
      <c r="G35" s="33">
        <v>420000</v>
      </c>
      <c r="H35" s="33">
        <v>443597</v>
      </c>
      <c r="I35" s="33">
        <v>482000</v>
      </c>
      <c r="J35" s="145">
        <f t="shared" si="1"/>
        <v>38403</v>
      </c>
    </row>
    <row r="36" spans="2:10" x14ac:dyDescent="0.25">
      <c r="B36" s="144" t="s">
        <v>146</v>
      </c>
      <c r="C36" s="125" t="s">
        <v>192</v>
      </c>
      <c r="D36"/>
      <c r="E36"/>
      <c r="F36"/>
      <c r="G36" s="33">
        <v>240000</v>
      </c>
      <c r="H36" s="33">
        <v>271157</v>
      </c>
      <c r="I36" s="33">
        <v>286000</v>
      </c>
      <c r="J36" s="145">
        <f t="shared" si="1"/>
        <v>14843</v>
      </c>
    </row>
    <row r="37" spans="2:10" x14ac:dyDescent="0.25">
      <c r="B37" s="144" t="s">
        <v>147</v>
      </c>
      <c r="C37" s="125" t="s">
        <v>193</v>
      </c>
      <c r="D37"/>
      <c r="E37"/>
      <c r="F37"/>
      <c r="G37" s="33">
        <v>672000</v>
      </c>
      <c r="H37" s="33">
        <v>714166</v>
      </c>
      <c r="I37" s="33">
        <v>792000</v>
      </c>
      <c r="J37" s="145">
        <f t="shared" si="1"/>
        <v>77834</v>
      </c>
    </row>
    <row r="38" spans="2:10" x14ac:dyDescent="0.25">
      <c r="B38" s="144" t="s">
        <v>148</v>
      </c>
      <c r="C38" s="125" t="s">
        <v>194</v>
      </c>
      <c r="D38"/>
      <c r="E38"/>
      <c r="F38"/>
      <c r="G38" s="33">
        <v>2400</v>
      </c>
      <c r="H38" s="33">
        <v>7197</v>
      </c>
      <c r="I38" s="33">
        <v>0</v>
      </c>
      <c r="J38" s="145">
        <f t="shared" si="1"/>
        <v>-7197</v>
      </c>
    </row>
    <row r="39" spans="2:10" x14ac:dyDescent="0.25">
      <c r="B39" s="144" t="s">
        <v>149</v>
      </c>
      <c r="C39" s="125" t="s">
        <v>56</v>
      </c>
      <c r="D39"/>
      <c r="E39"/>
      <c r="F39"/>
      <c r="G39" s="33">
        <v>180000</v>
      </c>
      <c r="H39" s="33">
        <v>166769</v>
      </c>
      <c r="I39" s="33">
        <v>183249</v>
      </c>
      <c r="J39" s="145">
        <f t="shared" si="1"/>
        <v>16480</v>
      </c>
    </row>
    <row r="40" spans="2:10" x14ac:dyDescent="0.25">
      <c r="B40" s="144" t="s">
        <v>296</v>
      </c>
      <c r="C40" s="125" t="s">
        <v>195</v>
      </c>
      <c r="D40"/>
      <c r="E40"/>
      <c r="F40"/>
      <c r="G40" s="33">
        <v>8400</v>
      </c>
      <c r="H40" s="33">
        <v>10041</v>
      </c>
      <c r="I40" s="33">
        <v>11000</v>
      </c>
      <c r="J40" s="145">
        <f t="shared" ref="J40:J42" si="2">SUM(-H40+I40)</f>
        <v>959</v>
      </c>
    </row>
    <row r="41" spans="2:10" x14ac:dyDescent="0.25">
      <c r="B41" s="144" t="s">
        <v>150</v>
      </c>
      <c r="C41" s="125" t="s">
        <v>297</v>
      </c>
      <c r="D41"/>
      <c r="E41"/>
      <c r="F41"/>
      <c r="G41" s="33">
        <v>840000</v>
      </c>
      <c r="H41" s="33">
        <v>448439</v>
      </c>
      <c r="I41" s="33">
        <v>554200</v>
      </c>
      <c r="J41" s="145">
        <f t="shared" si="2"/>
        <v>105761</v>
      </c>
    </row>
    <row r="42" spans="2:10" x14ac:dyDescent="0.25">
      <c r="B42" s="144" t="s">
        <v>151</v>
      </c>
      <c r="C42" s="125" t="s">
        <v>298</v>
      </c>
      <c r="D42"/>
      <c r="E42"/>
      <c r="F42"/>
      <c r="G42" s="33">
        <v>3120000</v>
      </c>
      <c r="H42" s="33">
        <v>3407044</v>
      </c>
      <c r="I42" s="33">
        <v>3605000</v>
      </c>
      <c r="J42" s="145">
        <f t="shared" si="2"/>
        <v>197956</v>
      </c>
    </row>
    <row r="43" spans="2:10" x14ac:dyDescent="0.25">
      <c r="B43" s="144" t="s">
        <v>152</v>
      </c>
      <c r="C43" s="125" t="s">
        <v>57</v>
      </c>
      <c r="D43"/>
      <c r="E43"/>
      <c r="F43"/>
      <c r="G43" s="33">
        <v>4368</v>
      </c>
      <c r="H43" s="33">
        <v>3995</v>
      </c>
      <c r="I43" s="33">
        <v>7644</v>
      </c>
      <c r="J43" s="145">
        <f t="shared" si="1"/>
        <v>3649</v>
      </c>
    </row>
    <row r="44" spans="2:10" x14ac:dyDescent="0.25">
      <c r="B44" s="144" t="s">
        <v>153</v>
      </c>
      <c r="C44" s="125" t="s">
        <v>87</v>
      </c>
      <c r="D44"/>
      <c r="E44"/>
      <c r="F44"/>
      <c r="G44" s="33">
        <v>0</v>
      </c>
      <c r="H44" s="33">
        <v>20</v>
      </c>
      <c r="I44" s="33">
        <v>120</v>
      </c>
      <c r="J44" s="145">
        <f t="shared" si="1"/>
        <v>100</v>
      </c>
    </row>
    <row r="45" spans="2:10" x14ac:dyDescent="0.25">
      <c r="B45" s="144" t="s">
        <v>154</v>
      </c>
      <c r="C45" s="125" t="s">
        <v>196</v>
      </c>
      <c r="D45"/>
      <c r="E45"/>
      <c r="F45"/>
      <c r="G45" s="33">
        <v>32400</v>
      </c>
      <c r="H45" s="33">
        <v>0</v>
      </c>
      <c r="I45" s="33">
        <v>0</v>
      </c>
      <c r="J45" s="145">
        <f t="shared" si="1"/>
        <v>0</v>
      </c>
    </row>
    <row r="46" spans="2:10" x14ac:dyDescent="0.25">
      <c r="B46" s="144" t="s">
        <v>155</v>
      </c>
      <c r="C46" s="125" t="s">
        <v>197</v>
      </c>
      <c r="D46"/>
      <c r="E46"/>
      <c r="F46"/>
      <c r="G46" s="33">
        <v>3000</v>
      </c>
      <c r="H46" s="33">
        <v>7544</v>
      </c>
      <c r="I46" s="33">
        <v>0</v>
      </c>
      <c r="J46" s="145">
        <f t="shared" si="1"/>
        <v>-7544</v>
      </c>
    </row>
    <row r="47" spans="2:10" x14ac:dyDescent="0.25">
      <c r="B47" s="144" t="s">
        <v>156</v>
      </c>
      <c r="C47" s="125" t="s">
        <v>198</v>
      </c>
      <c r="D47"/>
      <c r="E47"/>
      <c r="F47"/>
      <c r="G47" s="33">
        <v>24000</v>
      </c>
      <c r="H47" s="33">
        <v>13590</v>
      </c>
      <c r="I47" s="33">
        <v>29380</v>
      </c>
      <c r="J47" s="145">
        <f t="shared" si="1"/>
        <v>15790</v>
      </c>
    </row>
    <row r="48" spans="2:10" x14ac:dyDescent="0.25">
      <c r="B48" s="144" t="s">
        <v>157</v>
      </c>
      <c r="C48" s="125" t="s">
        <v>199</v>
      </c>
      <c r="D48"/>
      <c r="E48"/>
      <c r="F48"/>
      <c r="G48" s="33">
        <v>42000</v>
      </c>
      <c r="H48" s="33">
        <v>130718</v>
      </c>
      <c r="I48" s="33">
        <v>326927</v>
      </c>
      <c r="J48" s="145">
        <f t="shared" si="1"/>
        <v>196209</v>
      </c>
    </row>
    <row r="49" spans="2:10" x14ac:dyDescent="0.25">
      <c r="B49" s="144" t="s">
        <v>158</v>
      </c>
      <c r="C49" s="125" t="s">
        <v>200</v>
      </c>
      <c r="D49"/>
      <c r="E49"/>
      <c r="F49"/>
      <c r="G49" s="33">
        <v>720000</v>
      </c>
      <c r="H49" s="33">
        <v>476971</v>
      </c>
      <c r="I49" s="33">
        <v>487370</v>
      </c>
      <c r="J49" s="145">
        <f t="shared" si="1"/>
        <v>10399</v>
      </c>
    </row>
    <row r="50" spans="2:10" x14ac:dyDescent="0.25">
      <c r="B50" s="144" t="s">
        <v>159</v>
      </c>
      <c r="C50" s="125" t="s">
        <v>88</v>
      </c>
      <c r="D50" s="142"/>
      <c r="E50" s="142"/>
      <c r="F50" s="142"/>
      <c r="G50" s="33">
        <v>0</v>
      </c>
      <c r="H50" s="33">
        <v>0</v>
      </c>
      <c r="I50" s="33">
        <v>0</v>
      </c>
      <c r="J50" s="145">
        <f t="shared" si="1"/>
        <v>0</v>
      </c>
    </row>
    <row r="51" spans="2:10" x14ac:dyDescent="0.25">
      <c r="B51" s="144" t="s">
        <v>160</v>
      </c>
      <c r="C51" s="125" t="s">
        <v>201</v>
      </c>
      <c r="D51"/>
      <c r="E51"/>
      <c r="F51"/>
      <c r="G51" s="33">
        <v>216000</v>
      </c>
      <c r="H51" s="33">
        <v>198196</v>
      </c>
      <c r="I51" s="33">
        <v>200000</v>
      </c>
      <c r="J51" s="145">
        <f t="shared" si="1"/>
        <v>1804</v>
      </c>
    </row>
    <row r="52" spans="2:10" x14ac:dyDescent="0.25">
      <c r="B52" s="144" t="s">
        <v>161</v>
      </c>
      <c r="C52" s="125" t="s">
        <v>202</v>
      </c>
      <c r="D52"/>
      <c r="E52"/>
      <c r="F52"/>
      <c r="G52" s="33">
        <v>5400</v>
      </c>
      <c r="H52" s="33">
        <v>0</v>
      </c>
      <c r="I52" s="33">
        <v>0</v>
      </c>
      <c r="J52" s="145">
        <f t="shared" si="1"/>
        <v>0</v>
      </c>
    </row>
    <row r="53" spans="2:10" x14ac:dyDescent="0.25">
      <c r="B53" s="144" t="s">
        <v>162</v>
      </c>
      <c r="C53" s="125" t="s">
        <v>203</v>
      </c>
      <c r="D53"/>
      <c r="E53"/>
      <c r="F53"/>
      <c r="G53" s="33">
        <v>36000</v>
      </c>
      <c r="H53" s="33">
        <v>8406</v>
      </c>
      <c r="I53" s="33">
        <v>11035</v>
      </c>
      <c r="J53" s="145">
        <f t="shared" si="1"/>
        <v>2629</v>
      </c>
    </row>
    <row r="54" spans="2:10" x14ac:dyDescent="0.25">
      <c r="B54" s="144" t="s">
        <v>163</v>
      </c>
      <c r="C54" s="125" t="s">
        <v>204</v>
      </c>
      <c r="D54"/>
      <c r="E54"/>
      <c r="F54"/>
      <c r="G54" s="33">
        <v>78000</v>
      </c>
      <c r="H54" s="33">
        <v>76449</v>
      </c>
      <c r="I54" s="33">
        <v>78000</v>
      </c>
      <c r="J54" s="145">
        <f t="shared" si="1"/>
        <v>1551</v>
      </c>
    </row>
    <row r="55" spans="2:10" x14ac:dyDescent="0.25">
      <c r="B55" s="144" t="s">
        <v>164</v>
      </c>
      <c r="C55" s="125" t="s">
        <v>205</v>
      </c>
      <c r="D55"/>
      <c r="E55"/>
      <c r="F55"/>
      <c r="G55" s="33">
        <v>204000</v>
      </c>
      <c r="H55" s="33">
        <v>165906</v>
      </c>
      <c r="I55" s="33">
        <v>0</v>
      </c>
      <c r="J55" s="145">
        <f t="shared" si="1"/>
        <v>-165906</v>
      </c>
    </row>
    <row r="56" spans="2:10" x14ac:dyDescent="0.25">
      <c r="B56" s="144" t="s">
        <v>165</v>
      </c>
      <c r="C56" s="125" t="s">
        <v>89</v>
      </c>
      <c r="D56" s="142"/>
      <c r="E56" s="142"/>
      <c r="F56" s="142"/>
      <c r="G56" s="33">
        <v>132000</v>
      </c>
      <c r="H56" s="33">
        <v>83908</v>
      </c>
      <c r="I56" s="33">
        <v>89020</v>
      </c>
      <c r="J56" s="145">
        <f t="shared" si="1"/>
        <v>5112</v>
      </c>
    </row>
    <row r="57" spans="2:10" x14ac:dyDescent="0.25">
      <c r="B57" s="144" t="s">
        <v>166</v>
      </c>
      <c r="C57" s="125" t="s">
        <v>206</v>
      </c>
      <c r="D57"/>
      <c r="E57"/>
      <c r="F57"/>
      <c r="G57" s="33">
        <v>14400</v>
      </c>
      <c r="H57" s="33">
        <v>6083</v>
      </c>
      <c r="I57" s="33">
        <v>500</v>
      </c>
      <c r="J57" s="145">
        <f t="shared" si="1"/>
        <v>-5583</v>
      </c>
    </row>
    <row r="58" spans="2:10" x14ac:dyDescent="0.25">
      <c r="B58" s="144" t="s">
        <v>167</v>
      </c>
      <c r="C58" s="125" t="s">
        <v>207</v>
      </c>
      <c r="D58"/>
      <c r="E58"/>
      <c r="F58"/>
      <c r="G58" s="33">
        <v>24000</v>
      </c>
      <c r="H58" s="33">
        <v>9818</v>
      </c>
      <c r="I58" s="33">
        <v>24158</v>
      </c>
      <c r="J58" s="145">
        <f t="shared" si="1"/>
        <v>14340</v>
      </c>
    </row>
    <row r="59" spans="2:10" x14ac:dyDescent="0.25">
      <c r="B59" s="144" t="s">
        <v>168</v>
      </c>
      <c r="C59" s="125" t="s">
        <v>208</v>
      </c>
      <c r="D59"/>
      <c r="E59"/>
      <c r="F59"/>
      <c r="G59" s="33">
        <v>3600</v>
      </c>
      <c r="H59" s="33">
        <v>5563</v>
      </c>
      <c r="I59" s="33">
        <v>5000</v>
      </c>
      <c r="J59" s="145">
        <f t="shared" ref="J59:J83" si="3">SUM(-H59+I59)</f>
        <v>-563</v>
      </c>
    </row>
    <row r="60" spans="2:10" x14ac:dyDescent="0.25">
      <c r="B60" s="144" t="s">
        <v>169</v>
      </c>
      <c r="C60" s="125" t="s">
        <v>209</v>
      </c>
      <c r="D60"/>
      <c r="E60"/>
      <c r="F60"/>
      <c r="G60" s="33">
        <v>20400</v>
      </c>
      <c r="H60" s="33">
        <v>12441</v>
      </c>
      <c r="I60" s="33">
        <v>20000</v>
      </c>
      <c r="J60" s="145">
        <f t="shared" si="3"/>
        <v>7559</v>
      </c>
    </row>
    <row r="61" spans="2:10" x14ac:dyDescent="0.25">
      <c r="B61" s="144" t="s">
        <v>170</v>
      </c>
      <c r="C61" s="125" t="s">
        <v>90</v>
      </c>
      <c r="D61"/>
      <c r="E61"/>
      <c r="F61"/>
      <c r="G61" s="33">
        <v>120000</v>
      </c>
      <c r="H61" s="33">
        <v>74571</v>
      </c>
      <c r="I61" s="33">
        <v>65600</v>
      </c>
      <c r="J61" s="145">
        <f t="shared" si="3"/>
        <v>-8971</v>
      </c>
    </row>
    <row r="62" spans="2:10" x14ac:dyDescent="0.25">
      <c r="B62" s="144" t="s">
        <v>171</v>
      </c>
      <c r="C62" s="125" t="s">
        <v>210</v>
      </c>
      <c r="D62"/>
      <c r="E62"/>
      <c r="F62"/>
      <c r="G62" s="33">
        <v>1200</v>
      </c>
      <c r="H62" s="33">
        <v>0</v>
      </c>
      <c r="I62" s="33">
        <v>0</v>
      </c>
      <c r="J62" s="145">
        <f t="shared" si="3"/>
        <v>0</v>
      </c>
    </row>
    <row r="63" spans="2:10" x14ac:dyDescent="0.25">
      <c r="B63" s="144" t="s">
        <v>172</v>
      </c>
      <c r="C63" s="125" t="s">
        <v>91</v>
      </c>
      <c r="D63"/>
      <c r="E63"/>
      <c r="F63"/>
      <c r="G63" s="33">
        <v>72000</v>
      </c>
      <c r="H63" s="33">
        <v>37999</v>
      </c>
      <c r="I63" s="33">
        <v>45992</v>
      </c>
      <c r="J63" s="145">
        <f t="shared" si="3"/>
        <v>7993</v>
      </c>
    </row>
    <row r="64" spans="2:10" x14ac:dyDescent="0.25">
      <c r="B64" s="144" t="s">
        <v>173</v>
      </c>
      <c r="C64" s="125" t="s">
        <v>92</v>
      </c>
      <c r="D64"/>
      <c r="E64"/>
      <c r="F64"/>
      <c r="G64" s="33">
        <v>48000</v>
      </c>
      <c r="H64" s="33">
        <v>26426</v>
      </c>
      <c r="I64" s="33">
        <v>108840</v>
      </c>
      <c r="J64" s="145">
        <f t="shared" si="3"/>
        <v>82414</v>
      </c>
    </row>
    <row r="65" spans="2:10" x14ac:dyDescent="0.25">
      <c r="B65" s="144" t="s">
        <v>174</v>
      </c>
      <c r="C65" s="125" t="s">
        <v>211</v>
      </c>
      <c r="D65"/>
      <c r="E65"/>
      <c r="F65"/>
      <c r="G65" s="33">
        <v>120000</v>
      </c>
      <c r="H65" s="33">
        <v>151132</v>
      </c>
      <c r="I65" s="33">
        <v>124111</v>
      </c>
      <c r="J65" s="145">
        <f t="shared" si="3"/>
        <v>-27021</v>
      </c>
    </row>
    <row r="66" spans="2:10" x14ac:dyDescent="0.25">
      <c r="B66" s="144" t="s">
        <v>175</v>
      </c>
      <c r="C66" s="125" t="s">
        <v>212</v>
      </c>
      <c r="D66"/>
      <c r="E66"/>
      <c r="F66"/>
      <c r="G66" s="33">
        <v>108000</v>
      </c>
      <c r="H66" s="33">
        <v>114178</v>
      </c>
      <c r="I66" s="33">
        <v>103000</v>
      </c>
      <c r="J66" s="145">
        <f t="shared" si="3"/>
        <v>-11178</v>
      </c>
    </row>
    <row r="67" spans="2:10" x14ac:dyDescent="0.25">
      <c r="B67" s="144" t="s">
        <v>176</v>
      </c>
      <c r="C67" s="125" t="s">
        <v>213</v>
      </c>
      <c r="D67" s="142"/>
      <c r="E67" s="142"/>
      <c r="F67" s="142"/>
      <c r="G67" s="33">
        <v>156000</v>
      </c>
      <c r="H67" s="33">
        <v>121946</v>
      </c>
      <c r="I67" s="33">
        <v>100000</v>
      </c>
      <c r="J67" s="145">
        <f t="shared" si="3"/>
        <v>-21946</v>
      </c>
    </row>
    <row r="68" spans="2:10" x14ac:dyDescent="0.25">
      <c r="B68" s="144" t="s">
        <v>177</v>
      </c>
      <c r="C68" s="125" t="s">
        <v>214</v>
      </c>
      <c r="D68"/>
      <c r="E68"/>
      <c r="F68"/>
      <c r="G68" s="33">
        <v>2280000</v>
      </c>
      <c r="H68" s="33">
        <v>2383051</v>
      </c>
      <c r="I68" s="33">
        <v>2450000</v>
      </c>
      <c r="J68" s="145">
        <f t="shared" si="3"/>
        <v>66949</v>
      </c>
    </row>
    <row r="69" spans="2:10" x14ac:dyDescent="0.25">
      <c r="B69" s="144"/>
      <c r="C69" s="125" t="s">
        <v>299</v>
      </c>
      <c r="D69"/>
      <c r="E69"/>
      <c r="F69"/>
      <c r="G69" s="33"/>
      <c r="H69" s="33"/>
      <c r="I69" s="33">
        <v>75000</v>
      </c>
      <c r="J69" s="145">
        <f t="shared" si="3"/>
        <v>75000</v>
      </c>
    </row>
    <row r="70" spans="2:10" x14ac:dyDescent="0.25">
      <c r="B70" s="144" t="s">
        <v>178</v>
      </c>
      <c r="C70" s="125" t="s">
        <v>215</v>
      </c>
      <c r="D70"/>
      <c r="E70"/>
      <c r="F70"/>
      <c r="G70" s="33">
        <v>36000</v>
      </c>
      <c r="H70" s="33">
        <v>43797</v>
      </c>
      <c r="I70" s="33">
        <v>31800</v>
      </c>
      <c r="J70" s="145">
        <f t="shared" si="3"/>
        <v>-11997</v>
      </c>
    </row>
    <row r="71" spans="2:10" x14ac:dyDescent="0.25">
      <c r="B71" s="144" t="s">
        <v>179</v>
      </c>
      <c r="C71" s="125" t="s">
        <v>58</v>
      </c>
      <c r="D71" s="142"/>
      <c r="E71" s="142"/>
      <c r="F71" s="142"/>
      <c r="G71" s="33">
        <v>78000</v>
      </c>
      <c r="H71" s="33">
        <v>82276</v>
      </c>
      <c r="I71" s="33">
        <v>82680</v>
      </c>
      <c r="J71" s="145">
        <f t="shared" si="3"/>
        <v>404</v>
      </c>
    </row>
    <row r="72" spans="2:10" x14ac:dyDescent="0.25">
      <c r="B72" s="144" t="s">
        <v>180</v>
      </c>
      <c r="C72" s="125" t="s">
        <v>216</v>
      </c>
      <c r="D72"/>
      <c r="E72"/>
      <c r="F72"/>
      <c r="G72" s="33">
        <v>19200</v>
      </c>
      <c r="H72" s="33">
        <v>15080</v>
      </c>
      <c r="I72" s="33">
        <v>18000</v>
      </c>
      <c r="J72" s="145">
        <f t="shared" si="3"/>
        <v>2920</v>
      </c>
    </row>
    <row r="73" spans="2:10" x14ac:dyDescent="0.25">
      <c r="B73" s="144" t="s">
        <v>181</v>
      </c>
      <c r="C73" s="125" t="s">
        <v>217</v>
      </c>
      <c r="D73" s="142"/>
      <c r="E73" s="142"/>
      <c r="F73" s="142"/>
      <c r="G73" s="33">
        <v>360000</v>
      </c>
      <c r="H73" s="33">
        <v>350639</v>
      </c>
      <c r="I73" s="33">
        <v>899600</v>
      </c>
      <c r="J73" s="145">
        <f t="shared" si="3"/>
        <v>548961</v>
      </c>
    </row>
    <row r="74" spans="2:10" x14ac:dyDescent="0.25">
      <c r="B74" s="144" t="s">
        <v>182</v>
      </c>
      <c r="C74" s="125" t="s">
        <v>218</v>
      </c>
      <c r="D74"/>
      <c r="E74"/>
      <c r="F74"/>
      <c r="G74" s="33">
        <v>81600</v>
      </c>
      <c r="H74" s="33">
        <v>66160</v>
      </c>
      <c r="I74" s="33">
        <v>81600</v>
      </c>
      <c r="J74" s="145">
        <f t="shared" si="3"/>
        <v>15440</v>
      </c>
    </row>
    <row r="75" spans="2:10" x14ac:dyDescent="0.25">
      <c r="B75" s="144" t="s">
        <v>183</v>
      </c>
      <c r="C75" s="125" t="s">
        <v>219</v>
      </c>
      <c r="D75"/>
      <c r="E75"/>
      <c r="F75"/>
      <c r="G75" s="33">
        <v>15600</v>
      </c>
      <c r="H75" s="33">
        <v>614440</v>
      </c>
      <c r="I75" s="33">
        <v>16068</v>
      </c>
      <c r="J75" s="145">
        <f t="shared" si="3"/>
        <v>-598372</v>
      </c>
    </row>
    <row r="76" spans="2:10" x14ac:dyDescent="0.25">
      <c r="B76" s="144" t="s">
        <v>184</v>
      </c>
      <c r="C76" s="125" t="s">
        <v>263</v>
      </c>
      <c r="D76"/>
      <c r="E76"/>
      <c r="F76"/>
      <c r="G76" s="33">
        <v>792000</v>
      </c>
      <c r="H76" s="33">
        <v>774927</v>
      </c>
      <c r="I76" s="33">
        <v>800000</v>
      </c>
      <c r="J76" s="145">
        <f t="shared" si="3"/>
        <v>25073</v>
      </c>
    </row>
    <row r="77" spans="2:10" x14ac:dyDescent="0.25">
      <c r="B77" s="144"/>
      <c r="C77" s="125" t="s">
        <v>264</v>
      </c>
      <c r="D77"/>
      <c r="E77"/>
      <c r="F77"/>
      <c r="G77" s="33">
        <v>21600</v>
      </c>
      <c r="H77" s="33">
        <v>21600</v>
      </c>
      <c r="I77" s="33">
        <v>0</v>
      </c>
      <c r="J77" s="145">
        <f t="shared" si="3"/>
        <v>-21600</v>
      </c>
    </row>
    <row r="78" spans="2:10" x14ac:dyDescent="0.25">
      <c r="B78" s="144"/>
      <c r="C78" s="125" t="s">
        <v>265</v>
      </c>
      <c r="D78"/>
      <c r="E78"/>
      <c r="F78"/>
      <c r="G78" s="33">
        <v>16571</v>
      </c>
      <c r="H78" s="33">
        <v>16571</v>
      </c>
      <c r="I78" s="33">
        <v>0</v>
      </c>
      <c r="J78" s="145">
        <f t="shared" si="3"/>
        <v>-16571</v>
      </c>
    </row>
    <row r="79" spans="2:10" x14ac:dyDescent="0.25">
      <c r="B79" s="144"/>
      <c r="C79" s="125" t="s">
        <v>266</v>
      </c>
      <c r="D79"/>
      <c r="E79"/>
      <c r="F79"/>
      <c r="G79" s="33">
        <v>34501</v>
      </c>
      <c r="H79" s="33">
        <v>34501</v>
      </c>
      <c r="I79" s="33">
        <v>0</v>
      </c>
      <c r="J79" s="145">
        <f t="shared" si="3"/>
        <v>-34501</v>
      </c>
    </row>
    <row r="80" spans="2:10" x14ac:dyDescent="0.25">
      <c r="B80" s="144"/>
      <c r="C80" s="125" t="s">
        <v>267</v>
      </c>
      <c r="D80"/>
      <c r="E80"/>
      <c r="F80"/>
      <c r="G80" s="33">
        <v>382000</v>
      </c>
      <c r="H80" s="33">
        <v>2059350</v>
      </c>
      <c r="I80" s="33">
        <v>86200</v>
      </c>
      <c r="J80" s="145">
        <f t="shared" si="3"/>
        <v>-1973150</v>
      </c>
    </row>
    <row r="81" spans="2:11" x14ac:dyDescent="0.25">
      <c r="B81" s="144" t="s">
        <v>185</v>
      </c>
      <c r="C81" s="125" t="s">
        <v>93</v>
      </c>
      <c r="D81" s="142"/>
      <c r="E81" s="142"/>
      <c r="F81" s="142"/>
      <c r="G81" s="33">
        <v>28800</v>
      </c>
      <c r="H81" s="33">
        <v>4483</v>
      </c>
      <c r="I81" s="161">
        <v>8634</v>
      </c>
      <c r="J81" s="145">
        <f t="shared" si="3"/>
        <v>4151</v>
      </c>
    </row>
    <row r="82" spans="2:11" x14ac:dyDescent="0.25">
      <c r="B82" s="144" t="s">
        <v>186</v>
      </c>
      <c r="C82" s="125" t="s">
        <v>71</v>
      </c>
      <c r="D82"/>
      <c r="E82"/>
      <c r="F82"/>
      <c r="G82" s="33">
        <v>103200</v>
      </c>
      <c r="H82" s="33">
        <v>88347</v>
      </c>
      <c r="I82" s="161">
        <v>96960</v>
      </c>
      <c r="J82" s="145">
        <f t="shared" si="3"/>
        <v>8613</v>
      </c>
    </row>
    <row r="83" spans="2:11" x14ac:dyDescent="0.25">
      <c r="B83" s="141" t="s">
        <v>220</v>
      </c>
      <c r="C83" s="127" t="s">
        <v>10</v>
      </c>
      <c r="D83" s="142"/>
      <c r="E83" s="142"/>
      <c r="F83" s="142"/>
      <c r="G83" s="128"/>
      <c r="H83" s="128"/>
      <c r="I83" s="128"/>
      <c r="J83" s="143">
        <f t="shared" si="3"/>
        <v>0</v>
      </c>
    </row>
    <row r="84" spans="2:11" x14ac:dyDescent="0.25">
      <c r="B84" s="144" t="s">
        <v>221</v>
      </c>
      <c r="C84" s="125" t="s">
        <v>268</v>
      </c>
      <c r="D84"/>
      <c r="E84"/>
      <c r="F84"/>
      <c r="G84" s="33">
        <v>0</v>
      </c>
      <c r="H84" s="33">
        <v>0</v>
      </c>
      <c r="I84" s="33">
        <v>55000</v>
      </c>
      <c r="J84" s="145">
        <f>SUM(-H84+I84)</f>
        <v>55000</v>
      </c>
    </row>
    <row r="85" spans="2:11" x14ac:dyDescent="0.25">
      <c r="B85" s="144" t="s">
        <v>222</v>
      </c>
      <c r="C85" s="125" t="s">
        <v>229</v>
      </c>
      <c r="D85"/>
      <c r="E85"/>
      <c r="F85"/>
      <c r="G85" s="33">
        <v>75000</v>
      </c>
      <c r="H85" s="33">
        <v>121220</v>
      </c>
      <c r="I85" s="33">
        <v>180000</v>
      </c>
      <c r="J85" s="145">
        <f t="shared" ref="J85:J92" si="4">SUM(-H85+I85)</f>
        <v>58780</v>
      </c>
    </row>
    <row r="86" spans="2:11" x14ac:dyDescent="0.25">
      <c r="B86" s="144" t="s">
        <v>223</v>
      </c>
      <c r="C86" s="125" t="s">
        <v>230</v>
      </c>
      <c r="D86"/>
      <c r="E86"/>
      <c r="F86"/>
      <c r="G86" s="33">
        <v>150000</v>
      </c>
      <c r="H86" s="33">
        <v>261414</v>
      </c>
      <c r="I86" s="33">
        <v>0</v>
      </c>
      <c r="J86" s="145">
        <f t="shared" si="4"/>
        <v>-261414</v>
      </c>
    </row>
    <row r="87" spans="2:11" x14ac:dyDescent="0.25">
      <c r="B87" s="144" t="s">
        <v>224</v>
      </c>
      <c r="C87" s="125" t="s">
        <v>231</v>
      </c>
      <c r="D87"/>
      <c r="E87"/>
      <c r="F87"/>
      <c r="G87" s="33">
        <v>428646</v>
      </c>
      <c r="H87" s="33">
        <v>444729</v>
      </c>
      <c r="I87" s="33">
        <v>214323</v>
      </c>
      <c r="J87" s="145">
        <f t="shared" si="4"/>
        <v>-230406</v>
      </c>
    </row>
    <row r="88" spans="2:11" x14ac:dyDescent="0.25">
      <c r="B88" s="144" t="s">
        <v>225</v>
      </c>
      <c r="C88" s="125" t="s">
        <v>232</v>
      </c>
      <c r="D88" s="142"/>
      <c r="E88" s="142"/>
      <c r="F88" s="142"/>
      <c r="G88" s="33">
        <v>50000</v>
      </c>
      <c r="H88" s="33">
        <v>0</v>
      </c>
      <c r="I88" s="33">
        <v>30000</v>
      </c>
      <c r="J88" s="145">
        <f t="shared" si="4"/>
        <v>30000</v>
      </c>
    </row>
    <row r="89" spans="2:11" x14ac:dyDescent="0.25">
      <c r="B89" s="144" t="s">
        <v>226</v>
      </c>
      <c r="C89" s="125" t="s">
        <v>233</v>
      </c>
      <c r="D89"/>
      <c r="E89"/>
      <c r="F89"/>
      <c r="G89" s="33">
        <v>187000</v>
      </c>
      <c r="H89" s="33">
        <v>0</v>
      </c>
      <c r="I89" s="33">
        <v>0</v>
      </c>
      <c r="J89" s="145">
        <f t="shared" si="4"/>
        <v>0</v>
      </c>
    </row>
    <row r="90" spans="2:11" x14ac:dyDescent="0.25">
      <c r="B90" s="144" t="s">
        <v>227</v>
      </c>
      <c r="C90" s="125" t="s">
        <v>234</v>
      </c>
      <c r="D90"/>
      <c r="E90"/>
      <c r="F90"/>
      <c r="G90" s="33">
        <v>0</v>
      </c>
      <c r="H90" s="33">
        <v>0</v>
      </c>
      <c r="I90" s="33">
        <v>0</v>
      </c>
      <c r="J90" s="145">
        <f t="shared" si="4"/>
        <v>0</v>
      </c>
    </row>
    <row r="91" spans="2:11" x14ac:dyDescent="0.25">
      <c r="B91" s="144" t="s">
        <v>227</v>
      </c>
      <c r="C91" s="125" t="s">
        <v>269</v>
      </c>
      <c r="D91"/>
      <c r="E91"/>
      <c r="F91"/>
      <c r="G91" s="33">
        <v>33000</v>
      </c>
      <c r="H91" s="33">
        <v>33000</v>
      </c>
      <c r="I91" s="33">
        <v>33000</v>
      </c>
      <c r="J91" s="145">
        <f t="shared" si="4"/>
        <v>0</v>
      </c>
    </row>
    <row r="92" spans="2:11" ht="15.75" thickBot="1" x14ac:dyDescent="0.3">
      <c r="B92" s="144" t="s">
        <v>228</v>
      </c>
      <c r="C92" s="125" t="s">
        <v>270</v>
      </c>
      <c r="D92"/>
      <c r="E92"/>
      <c r="F92"/>
      <c r="G92" s="33">
        <v>104820</v>
      </c>
      <c r="H92" s="33">
        <v>104820</v>
      </c>
      <c r="I92" s="33">
        <v>104820</v>
      </c>
      <c r="J92" s="145">
        <f t="shared" si="4"/>
        <v>0</v>
      </c>
    </row>
    <row r="93" spans="2:11" ht="15.75" thickBot="1" x14ac:dyDescent="0.3">
      <c r="B93" s="146" t="s">
        <v>74</v>
      </c>
      <c r="C93" s="93"/>
      <c r="D93" s="90"/>
      <c r="E93" s="90"/>
      <c r="F93" s="90"/>
      <c r="G93" s="91">
        <f>SUM(G6:G92)</f>
        <v>44668051</v>
      </c>
      <c r="H93" s="91">
        <f>SUM(H6:H92)</f>
        <v>44273175</v>
      </c>
      <c r="I93" s="92">
        <f>SUM(I6:I92)</f>
        <v>48746331.057999998</v>
      </c>
      <c r="J93" s="92">
        <f>SUM(J6:J92)</f>
        <v>4473156.0580000021</v>
      </c>
      <c r="K93" s="151">
        <f>I93-H93</f>
        <v>4473156.0579999983</v>
      </c>
    </row>
    <row r="94" spans="2:11" ht="15.75" thickBot="1" x14ac:dyDescent="0.3">
      <c r="B94" s="154"/>
      <c r="C94" s="155" t="s">
        <v>289</v>
      </c>
      <c r="D94" s="155"/>
      <c r="E94" s="155"/>
      <c r="F94" s="155"/>
      <c r="G94" s="156">
        <v>-5119158</v>
      </c>
      <c r="H94" s="156">
        <v>-5505973</v>
      </c>
      <c r="I94" s="156">
        <v>-6323599</v>
      </c>
      <c r="J94" s="157">
        <f>-(I94-H94)</f>
        <v>817626</v>
      </c>
    </row>
    <row r="95" spans="2:11" ht="15.75" thickBot="1" x14ac:dyDescent="0.3">
      <c r="B95" s="148" t="s">
        <v>292</v>
      </c>
      <c r="C95" s="149"/>
      <c r="D95" s="149"/>
      <c r="E95" s="149"/>
      <c r="F95" s="149"/>
      <c r="G95" s="150">
        <f>SUM(G93:G94)</f>
        <v>39548893</v>
      </c>
      <c r="H95" s="150">
        <f>SUM(H93:H94)</f>
        <v>38767202</v>
      </c>
      <c r="I95" s="150">
        <f>SUM(I93:I94)</f>
        <v>42422732.057999998</v>
      </c>
      <c r="J95" s="158">
        <f>I95-H95</f>
        <v>3655530.0579999983</v>
      </c>
    </row>
    <row r="96" spans="2:11" ht="15.75" thickBot="1" x14ac:dyDescent="0.3">
      <c r="B96" s="147" t="s">
        <v>247</v>
      </c>
      <c r="C96" s="162" t="s">
        <v>75</v>
      </c>
      <c r="D96" s="163"/>
      <c r="E96" s="163"/>
      <c r="F96" s="163"/>
      <c r="G96" s="163"/>
      <c r="H96" s="91">
        <f>-H17</f>
        <v>-4008360</v>
      </c>
      <c r="I96" s="91">
        <f>-I17</f>
        <v>-4933248</v>
      </c>
      <c r="J96" s="159">
        <f>-(I96-H96)</f>
        <v>924888</v>
      </c>
    </row>
  </sheetData>
  <mergeCells count="3">
    <mergeCell ref="C96:G96"/>
    <mergeCell ref="B1:C2"/>
    <mergeCell ref="B3:C4"/>
  </mergeCells>
  <printOptions horizontalCentered="1"/>
  <pageMargins left="0" right="0" top="0.75" bottom="0.75" header="0" footer="0"/>
  <pageSetup scale="87" fitToHeight="0" orientation="portrait" r:id="rId1"/>
  <drawing r:id="rId2"/>
  <extLst>
    <ext xmlns:x14="http://schemas.microsoft.com/office/spreadsheetml/2009/9/main" uri="{A8765BA9-456A-4dab-B4F3-ACF838C121DE}">
      <x14:slicerList>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D826C-EC0E-43F4-A448-4BF46949C3B9}">
  <sheetPr codeName="Sheet5"/>
  <dimension ref="A1:G94"/>
  <sheetViews>
    <sheetView showGridLines="0" topLeftCell="A53" zoomScale="90" zoomScaleNormal="90" workbookViewId="0">
      <selection activeCell="G92" sqref="G92"/>
    </sheetView>
  </sheetViews>
  <sheetFormatPr defaultColWidth="9.140625" defaultRowHeight="15" x14ac:dyDescent="0.25"/>
  <cols>
    <col min="1" max="1" width="37.85546875" style="102" bestFit="1" customWidth="1"/>
    <col min="2" max="2" width="17.5703125" style="102" bestFit="1" customWidth="1"/>
    <col min="3" max="3" width="16" style="102" hidden="1" customWidth="1"/>
    <col min="4" max="4" width="18" style="102" hidden="1" customWidth="1"/>
    <col min="5" max="5" width="15.28515625" style="102" bestFit="1" customWidth="1"/>
    <col min="6" max="6" width="14.5703125" style="102" customWidth="1"/>
    <col min="7" max="7" width="16.5703125" style="102" bestFit="1" customWidth="1"/>
    <col min="8" max="16384" width="9.140625" style="102"/>
  </cols>
  <sheetData>
    <row r="1" spans="1:7" ht="21" x14ac:dyDescent="0.35">
      <c r="A1" s="58" t="str">
        <f>Fiscal_Year_Name!$A$7</f>
        <v>Criminal Justice Authority</v>
      </c>
      <c r="B1" s="59"/>
      <c r="C1" s="60"/>
      <c r="D1" s="60"/>
      <c r="E1" s="61"/>
      <c r="F1" s="62"/>
      <c r="G1" s="63"/>
    </row>
    <row r="2" spans="1:7" ht="21" x14ac:dyDescent="0.25">
      <c r="A2" s="64" t="s">
        <v>130</v>
      </c>
      <c r="B2" s="8"/>
      <c r="C2" s="65"/>
      <c r="D2" s="65"/>
      <c r="E2" s="66"/>
      <c r="F2" s="21"/>
      <c r="G2" s="55"/>
    </row>
    <row r="3" spans="1:7" ht="21.75" thickBot="1" x14ac:dyDescent="0.3">
      <c r="A3" s="67" t="str">
        <f>Fiscal_Year_Name!$A$2</f>
        <v>FY 2026-2027</v>
      </c>
      <c r="B3" s="9"/>
      <c r="C3" s="65"/>
      <c r="D3" s="65"/>
      <c r="E3" s="66"/>
      <c r="F3" s="21"/>
      <c r="G3" s="55"/>
    </row>
    <row r="4" spans="1:7" ht="21.75" thickBot="1" x14ac:dyDescent="0.3">
      <c r="A4" s="68"/>
      <c r="B4" s="66"/>
      <c r="C4" s="65"/>
      <c r="D4" s="65"/>
      <c r="E4" s="66"/>
      <c r="F4" s="21"/>
      <c r="G4" s="55"/>
    </row>
    <row r="5" spans="1:7" ht="19.5" thickBot="1" x14ac:dyDescent="0.3">
      <c r="A5" s="260" t="s">
        <v>22</v>
      </c>
      <c r="B5" s="261"/>
      <c r="C5" s="261"/>
      <c r="D5" s="261"/>
      <c r="E5" s="261"/>
      <c r="F5" s="261"/>
      <c r="G5" s="262"/>
    </row>
    <row r="6" spans="1:7" x14ac:dyDescent="0.25">
      <c r="A6" s="69"/>
      <c r="B6" s="21"/>
      <c r="C6"/>
      <c r="D6"/>
      <c r="E6" s="21"/>
      <c r="F6" s="21"/>
      <c r="G6" s="55"/>
    </row>
    <row r="7" spans="1:7" x14ac:dyDescent="0.25">
      <c r="A7" s="70"/>
      <c r="B7" s="29" t="str">
        <f>Fiscal_Year_Name!$A$3</f>
        <v>FY 2025-2026</v>
      </c>
      <c r="C7" s="25"/>
      <c r="D7" s="24"/>
      <c r="E7" s="29" t="str">
        <f>Fiscal_Year_Name!$A$3</f>
        <v>FY 2025-2026</v>
      </c>
      <c r="F7" s="29" t="str">
        <f>Fiscal_Year_Name!$A$3</f>
        <v>FY 2025-2026</v>
      </c>
      <c r="G7" s="71" t="str">
        <f>Fiscal_Year_Name!$A$3</f>
        <v>FY 2025-2026</v>
      </c>
    </row>
    <row r="8" spans="1:7" ht="30" x14ac:dyDescent="0.25">
      <c r="A8" s="69"/>
      <c r="B8" s="26" t="s">
        <v>26</v>
      </c>
      <c r="C8" s="5"/>
      <c r="D8" s="7"/>
      <c r="E8" s="26" t="s">
        <v>28</v>
      </c>
      <c r="F8" s="26" t="s">
        <v>27</v>
      </c>
      <c r="G8" s="72" t="s">
        <v>28</v>
      </c>
    </row>
    <row r="9" spans="1:7" x14ac:dyDescent="0.25">
      <c r="A9" s="73" t="s">
        <v>106</v>
      </c>
      <c r="B9" s="6">
        <v>1</v>
      </c>
      <c r="C9" s="2"/>
      <c r="D9" s="2"/>
      <c r="E9" s="54">
        <v>132500.04</v>
      </c>
      <c r="F9" s="54"/>
      <c r="G9" s="74">
        <f>SUM(E9,F9)</f>
        <v>132500.04</v>
      </c>
    </row>
    <row r="10" spans="1:7" x14ac:dyDescent="0.25">
      <c r="A10" s="75" t="s">
        <v>107</v>
      </c>
      <c r="B10" s="6">
        <v>14</v>
      </c>
      <c r="C10" s="2"/>
      <c r="D10" s="2"/>
      <c r="E10" s="54">
        <v>1237345.8</v>
      </c>
      <c r="F10" s="54"/>
      <c r="G10" s="74">
        <f t="shared" ref="G10:G37" si="0">SUM(E10,F10)</f>
        <v>1237345.8</v>
      </c>
    </row>
    <row r="11" spans="1:7" x14ac:dyDescent="0.25">
      <c r="A11" s="75" t="s">
        <v>108</v>
      </c>
      <c r="B11" s="6">
        <v>1</v>
      </c>
      <c r="C11" s="2"/>
      <c r="D11" s="2"/>
      <c r="E11" s="54">
        <v>60000</v>
      </c>
      <c r="F11" s="54"/>
      <c r="G11" s="74">
        <f t="shared" si="0"/>
        <v>60000</v>
      </c>
    </row>
    <row r="12" spans="1:7" x14ac:dyDescent="0.25">
      <c r="A12" s="75" t="s">
        <v>109</v>
      </c>
      <c r="B12" s="6">
        <v>4</v>
      </c>
      <c r="C12" s="2"/>
      <c r="D12" s="2"/>
      <c r="E12" s="54">
        <v>240521.4</v>
      </c>
      <c r="F12" s="54"/>
      <c r="G12" s="74">
        <f t="shared" si="0"/>
        <v>240521.4</v>
      </c>
    </row>
    <row r="13" spans="1:7" x14ac:dyDescent="0.25">
      <c r="A13" s="75" t="s">
        <v>110</v>
      </c>
      <c r="B13" s="6">
        <v>3</v>
      </c>
      <c r="C13" s="2"/>
      <c r="D13" s="2"/>
      <c r="E13" s="54">
        <v>150000.07999999999</v>
      </c>
      <c r="F13" s="54"/>
      <c r="G13" s="74">
        <f t="shared" si="0"/>
        <v>150000.07999999999</v>
      </c>
    </row>
    <row r="14" spans="1:7" x14ac:dyDescent="0.25">
      <c r="A14" s="75" t="s">
        <v>111</v>
      </c>
      <c r="B14" s="6">
        <v>4</v>
      </c>
      <c r="C14" s="2"/>
      <c r="D14" s="2"/>
      <c r="E14" s="54">
        <v>173880.2</v>
      </c>
      <c r="F14" s="54"/>
      <c r="G14" s="74">
        <f t="shared" si="0"/>
        <v>173880.2</v>
      </c>
    </row>
    <row r="15" spans="1:7" x14ac:dyDescent="0.25">
      <c r="A15" s="75" t="s">
        <v>112</v>
      </c>
      <c r="B15" s="6">
        <v>3</v>
      </c>
      <c r="C15" s="2"/>
      <c r="D15" s="2"/>
      <c r="E15" s="54">
        <v>166362.20000000001</v>
      </c>
      <c r="F15" s="54"/>
      <c r="G15" s="74">
        <f t="shared" si="0"/>
        <v>166362.20000000001</v>
      </c>
    </row>
    <row r="16" spans="1:7" x14ac:dyDescent="0.25">
      <c r="A16" s="75" t="s">
        <v>95</v>
      </c>
      <c r="B16" s="6">
        <v>2</v>
      </c>
      <c r="C16" s="2"/>
      <c r="D16" s="2"/>
      <c r="E16" s="54">
        <v>100000.08</v>
      </c>
      <c r="F16" s="54"/>
      <c r="G16" s="74">
        <f t="shared" si="0"/>
        <v>100000.08</v>
      </c>
    </row>
    <row r="17" spans="1:7" x14ac:dyDescent="0.25">
      <c r="A17" s="75" t="s">
        <v>113</v>
      </c>
      <c r="B17" s="6">
        <v>4</v>
      </c>
      <c r="C17" s="2"/>
      <c r="D17" s="2"/>
      <c r="E17" s="54">
        <v>320000.15999999997</v>
      </c>
      <c r="F17" s="54"/>
      <c r="G17" s="74">
        <f t="shared" si="0"/>
        <v>320000.15999999997</v>
      </c>
    </row>
    <row r="18" spans="1:7" x14ac:dyDescent="0.25">
      <c r="A18" s="75" t="s">
        <v>114</v>
      </c>
      <c r="B18" s="6">
        <v>13</v>
      </c>
      <c r="C18" s="2"/>
      <c r="D18" s="2"/>
      <c r="E18" s="54">
        <v>810113.64</v>
      </c>
      <c r="F18" s="54"/>
      <c r="G18" s="74">
        <f t="shared" si="0"/>
        <v>810113.64</v>
      </c>
    </row>
    <row r="19" spans="1:7" x14ac:dyDescent="0.25">
      <c r="A19" s="75" t="s">
        <v>115</v>
      </c>
      <c r="B19" s="6">
        <v>11</v>
      </c>
      <c r="C19" s="2"/>
      <c r="D19" s="2"/>
      <c r="E19" s="54">
        <v>633425.76</v>
      </c>
      <c r="F19" s="54"/>
      <c r="G19" s="74">
        <f t="shared" si="0"/>
        <v>633425.76</v>
      </c>
    </row>
    <row r="20" spans="1:7" x14ac:dyDescent="0.25">
      <c r="A20" s="75" t="s">
        <v>116</v>
      </c>
      <c r="B20" s="6">
        <v>27</v>
      </c>
      <c r="C20" s="2"/>
      <c r="D20" s="2"/>
      <c r="E20" s="54">
        <v>1355464.44</v>
      </c>
      <c r="F20" s="54"/>
      <c r="G20" s="74">
        <f t="shared" si="0"/>
        <v>1355464.44</v>
      </c>
    </row>
    <row r="21" spans="1:7" x14ac:dyDescent="0.25">
      <c r="A21" s="75" t="s">
        <v>117</v>
      </c>
      <c r="B21" s="6">
        <v>111</v>
      </c>
      <c r="C21" s="2"/>
      <c r="D21" s="2"/>
      <c r="E21" s="54">
        <v>4690974.12</v>
      </c>
      <c r="F21" s="54"/>
      <c r="G21" s="74">
        <f t="shared" si="0"/>
        <v>4690974.12</v>
      </c>
    </row>
    <row r="22" spans="1:7" x14ac:dyDescent="0.25">
      <c r="A22" s="75" t="s">
        <v>118</v>
      </c>
      <c r="B22" s="6">
        <v>1</v>
      </c>
      <c r="C22" s="2"/>
      <c r="D22" s="2"/>
      <c r="E22" s="54">
        <v>41734.800000000003</v>
      </c>
      <c r="F22" s="54"/>
      <c r="G22" s="74">
        <f t="shared" si="0"/>
        <v>41734.800000000003</v>
      </c>
    </row>
    <row r="23" spans="1:7" x14ac:dyDescent="0.25">
      <c r="A23" s="75" t="s">
        <v>119</v>
      </c>
      <c r="B23" s="6">
        <v>9</v>
      </c>
      <c r="C23" s="2"/>
      <c r="D23" s="2"/>
      <c r="E23" s="54">
        <v>529734.84</v>
      </c>
      <c r="F23" s="54"/>
      <c r="G23" s="74">
        <f t="shared" si="0"/>
        <v>529734.84</v>
      </c>
    </row>
    <row r="24" spans="1:7" x14ac:dyDescent="0.25">
      <c r="A24" s="75" t="s">
        <v>120</v>
      </c>
      <c r="B24" s="6">
        <v>12</v>
      </c>
      <c r="C24" s="2"/>
      <c r="D24" s="2"/>
      <c r="E24" s="54">
        <v>489677.52</v>
      </c>
      <c r="F24" s="54"/>
      <c r="G24" s="74">
        <f t="shared" si="0"/>
        <v>489677.52</v>
      </c>
    </row>
    <row r="25" spans="1:7" x14ac:dyDescent="0.25">
      <c r="A25" s="75" t="s">
        <v>121</v>
      </c>
      <c r="B25" s="6">
        <v>79</v>
      </c>
      <c r="C25" s="2"/>
      <c r="D25" s="2"/>
      <c r="E25" s="54">
        <v>2697871.68</v>
      </c>
      <c r="F25" s="54"/>
      <c r="G25" s="74">
        <f t="shared" si="0"/>
        <v>2697871.68</v>
      </c>
    </row>
    <row r="26" spans="1:7" x14ac:dyDescent="0.25">
      <c r="A26" s="75" t="s">
        <v>122</v>
      </c>
      <c r="B26" s="6">
        <v>11</v>
      </c>
      <c r="C26" s="2"/>
      <c r="D26" s="2"/>
      <c r="E26" s="54">
        <v>378577.32</v>
      </c>
      <c r="F26" s="54"/>
      <c r="G26" s="74">
        <f t="shared" si="0"/>
        <v>378577.32</v>
      </c>
    </row>
    <row r="27" spans="1:7" x14ac:dyDescent="0.25">
      <c r="A27" s="75" t="s">
        <v>123</v>
      </c>
      <c r="B27" s="6">
        <v>5</v>
      </c>
      <c r="C27" s="2"/>
      <c r="D27" s="2"/>
      <c r="E27" s="54">
        <v>246160.2</v>
      </c>
      <c r="F27" s="54"/>
      <c r="G27" s="74">
        <f t="shared" si="0"/>
        <v>246160.2</v>
      </c>
    </row>
    <row r="28" spans="1:7" x14ac:dyDescent="0.25">
      <c r="A28" s="75" t="s">
        <v>124</v>
      </c>
      <c r="B28" s="6">
        <v>1</v>
      </c>
      <c r="C28" s="2"/>
      <c r="D28" s="2"/>
      <c r="E28" s="54">
        <v>55000.08</v>
      </c>
      <c r="F28" s="54"/>
      <c r="G28" s="74">
        <f t="shared" si="0"/>
        <v>55000.08</v>
      </c>
    </row>
    <row r="29" spans="1:7" x14ac:dyDescent="0.25">
      <c r="A29" s="75" t="s">
        <v>125</v>
      </c>
      <c r="B29" s="6">
        <v>1</v>
      </c>
      <c r="C29" s="2"/>
      <c r="D29" s="2"/>
      <c r="E29" s="54">
        <v>25830</v>
      </c>
      <c r="F29" s="54"/>
      <c r="G29" s="74">
        <f t="shared" si="0"/>
        <v>25830</v>
      </c>
    </row>
    <row r="30" spans="1:7" x14ac:dyDescent="0.25">
      <c r="A30" s="75" t="s">
        <v>293</v>
      </c>
      <c r="B30" s="6">
        <v>3</v>
      </c>
      <c r="C30" s="2"/>
      <c r="D30" s="2"/>
      <c r="E30" s="54">
        <v>131312.76</v>
      </c>
      <c r="F30" s="54"/>
      <c r="G30" s="74">
        <f t="shared" si="0"/>
        <v>131312.76</v>
      </c>
    </row>
    <row r="31" spans="1:7" x14ac:dyDescent="0.25">
      <c r="A31" s="75" t="s">
        <v>294</v>
      </c>
      <c r="B31" s="6">
        <v>63</v>
      </c>
      <c r="C31" s="2"/>
      <c r="D31" s="2"/>
      <c r="E31" s="54">
        <v>4788514.2</v>
      </c>
      <c r="F31" s="54"/>
      <c r="G31" s="74">
        <f t="shared" si="0"/>
        <v>4788514.2</v>
      </c>
    </row>
    <row r="32" spans="1:7" x14ac:dyDescent="0.25">
      <c r="A32" s="75"/>
      <c r="B32" s="6"/>
      <c r="C32" s="2"/>
      <c r="D32" s="2"/>
      <c r="E32" s="54"/>
      <c r="F32" s="54"/>
      <c r="G32" s="74"/>
    </row>
    <row r="33" spans="1:7" x14ac:dyDescent="0.25">
      <c r="A33" s="75" t="s">
        <v>126</v>
      </c>
      <c r="B33" s="6"/>
      <c r="C33" s="2"/>
      <c r="D33" s="2"/>
      <c r="E33" s="54">
        <v>250000</v>
      </c>
      <c r="F33" s="54"/>
      <c r="G33" s="74">
        <f t="shared" si="0"/>
        <v>250000</v>
      </c>
    </row>
    <row r="34" spans="1:7" x14ac:dyDescent="0.25">
      <c r="A34" s="75" t="s">
        <v>127</v>
      </c>
      <c r="B34" s="6"/>
      <c r="C34" s="2"/>
      <c r="D34" s="2"/>
      <c r="E34" s="54">
        <v>186650</v>
      </c>
      <c r="F34" s="54"/>
      <c r="G34" s="74">
        <f t="shared" si="0"/>
        <v>186650</v>
      </c>
    </row>
    <row r="35" spans="1:7" x14ac:dyDescent="0.25">
      <c r="A35" s="75"/>
      <c r="B35" s="6"/>
      <c r="C35" s="2"/>
      <c r="D35" s="2"/>
      <c r="E35" s="54"/>
      <c r="F35" s="54"/>
      <c r="G35" s="74">
        <f t="shared" si="0"/>
        <v>0</v>
      </c>
    </row>
    <row r="36" spans="1:7" x14ac:dyDescent="0.25">
      <c r="A36" s="75" t="s">
        <v>128</v>
      </c>
      <c r="B36" s="2"/>
      <c r="C36" s="2"/>
      <c r="D36" s="2"/>
      <c r="E36" s="54">
        <v>259164</v>
      </c>
      <c r="F36" s="23"/>
      <c r="G36" s="74">
        <f t="shared" si="0"/>
        <v>259164</v>
      </c>
    </row>
    <row r="37" spans="1:7" x14ac:dyDescent="0.25">
      <c r="A37" s="77" t="s">
        <v>129</v>
      </c>
      <c r="B37" s="48"/>
      <c r="C37" s="48"/>
      <c r="D37" s="48"/>
      <c r="E37" s="50">
        <v>1000000</v>
      </c>
      <c r="F37" s="50"/>
      <c r="G37" s="74">
        <f t="shared" si="0"/>
        <v>1000000</v>
      </c>
    </row>
    <row r="38" spans="1:7" x14ac:dyDescent="0.25">
      <c r="A38" s="78" t="s">
        <v>29</v>
      </c>
      <c r="B38" s="49">
        <f>SUM(B9:B37)</f>
        <v>383</v>
      </c>
      <c r="C38" s="49"/>
      <c r="D38" s="49"/>
      <c r="E38" s="52">
        <f>SUM(E9:E37)</f>
        <v>21150815.32</v>
      </c>
      <c r="F38" s="52">
        <f>SUM(F9:F37)</f>
        <v>0</v>
      </c>
      <c r="G38" s="79">
        <f>SUM(G9:G37)</f>
        <v>21150815.32</v>
      </c>
    </row>
    <row r="39" spans="1:7" x14ac:dyDescent="0.25">
      <c r="A39" s="69"/>
      <c r="B39" s="21"/>
      <c r="C39" s="21"/>
      <c r="D39" s="21"/>
      <c r="E39" s="21"/>
      <c r="F39" s="21"/>
      <c r="G39" s="55"/>
    </row>
    <row r="40" spans="1:7" x14ac:dyDescent="0.25">
      <c r="A40" s="70"/>
      <c r="B40" s="29" t="str">
        <f>Fiscal_Year_Name!$A$2</f>
        <v>FY 2026-2027</v>
      </c>
      <c r="C40" s="25"/>
      <c r="D40" s="24"/>
      <c r="E40" s="29" t="str">
        <f>Fiscal_Year_Name!$A$2</f>
        <v>FY 2026-2027</v>
      </c>
      <c r="F40" s="29" t="str">
        <f>Fiscal_Year_Name!$A$2</f>
        <v>FY 2026-2027</v>
      </c>
      <c r="G40" s="71" t="str">
        <f>Fiscal_Year_Name!$A$2</f>
        <v>FY 2026-2027</v>
      </c>
    </row>
    <row r="41" spans="1:7" ht="37.35" customHeight="1" x14ac:dyDescent="0.25">
      <c r="A41" s="69"/>
      <c r="B41" s="26" t="s">
        <v>26</v>
      </c>
      <c r="C41" s="5"/>
      <c r="D41" s="7"/>
      <c r="E41" s="27" t="s">
        <v>69</v>
      </c>
      <c r="F41" s="28" t="s">
        <v>27</v>
      </c>
      <c r="G41" s="80" t="s">
        <v>28</v>
      </c>
    </row>
    <row r="42" spans="1:7" x14ac:dyDescent="0.25">
      <c r="A42" s="152" t="s">
        <v>249</v>
      </c>
      <c r="B42" s="6">
        <v>1</v>
      </c>
      <c r="C42" s="2"/>
      <c r="D42" s="2"/>
      <c r="E42" s="23">
        <v>132500.04</v>
      </c>
      <c r="F42" s="23"/>
      <c r="G42" s="76">
        <f>SUM(E42,F42)</f>
        <v>132500.04</v>
      </c>
    </row>
    <row r="43" spans="1:7" x14ac:dyDescent="0.25">
      <c r="A43" s="75" t="s">
        <v>107</v>
      </c>
      <c r="B43" s="6">
        <v>7</v>
      </c>
      <c r="C43" s="2"/>
      <c r="D43" s="2"/>
      <c r="E43" s="23">
        <v>699999.96</v>
      </c>
      <c r="F43" s="23"/>
      <c r="G43" s="76">
        <f t="shared" ref="G43:G77" si="1">SUM(E43,F43)</f>
        <v>699999.96</v>
      </c>
    </row>
    <row r="44" spans="1:7" x14ac:dyDescent="0.25">
      <c r="A44" s="75" t="s">
        <v>108</v>
      </c>
      <c r="B44" s="6">
        <v>2</v>
      </c>
      <c r="C44" s="2"/>
      <c r="D44" s="2"/>
      <c r="E44" s="23">
        <v>97730.880000000005</v>
      </c>
      <c r="F44" s="23"/>
      <c r="G44" s="76">
        <f t="shared" si="1"/>
        <v>97730.880000000005</v>
      </c>
    </row>
    <row r="45" spans="1:7" x14ac:dyDescent="0.25">
      <c r="A45" s="75" t="s">
        <v>109</v>
      </c>
      <c r="B45" s="6">
        <v>5</v>
      </c>
      <c r="C45" s="2"/>
      <c r="D45" s="2"/>
      <c r="E45" s="23">
        <v>405000</v>
      </c>
      <c r="F45" s="23"/>
      <c r="G45" s="76">
        <f t="shared" si="1"/>
        <v>405000</v>
      </c>
    </row>
    <row r="46" spans="1:7" x14ac:dyDescent="0.25">
      <c r="A46" s="75" t="s">
        <v>110</v>
      </c>
      <c r="B46" s="6">
        <v>3.5</v>
      </c>
      <c r="C46" s="2"/>
      <c r="D46" s="2"/>
      <c r="E46" s="23">
        <v>215001.64</v>
      </c>
      <c r="F46" s="23"/>
      <c r="G46" s="76">
        <f t="shared" si="1"/>
        <v>215001.64</v>
      </c>
    </row>
    <row r="47" spans="1:7" x14ac:dyDescent="0.25">
      <c r="A47" s="75" t="s">
        <v>111</v>
      </c>
      <c r="B47" s="6">
        <v>6</v>
      </c>
      <c r="C47" s="2"/>
      <c r="D47" s="2"/>
      <c r="E47" s="23">
        <v>298280.24</v>
      </c>
      <c r="F47" s="23"/>
      <c r="G47" s="76">
        <f t="shared" si="1"/>
        <v>298280.24</v>
      </c>
    </row>
    <row r="48" spans="1:7" x14ac:dyDescent="0.25">
      <c r="A48" s="75" t="s">
        <v>112</v>
      </c>
      <c r="B48" s="6">
        <v>3</v>
      </c>
      <c r="C48" s="2"/>
      <c r="D48" s="2"/>
      <c r="E48" s="23">
        <v>185000</v>
      </c>
      <c r="F48" s="23"/>
      <c r="G48" s="76">
        <f t="shared" si="1"/>
        <v>185000</v>
      </c>
    </row>
    <row r="49" spans="1:7" x14ac:dyDescent="0.25">
      <c r="A49" s="75" t="s">
        <v>257</v>
      </c>
      <c r="B49" s="6">
        <v>4</v>
      </c>
      <c r="C49" s="2"/>
      <c r="D49" s="2"/>
      <c r="E49" s="23">
        <v>230000.08</v>
      </c>
      <c r="F49" s="23"/>
      <c r="G49" s="76">
        <f t="shared" si="1"/>
        <v>230000.08</v>
      </c>
    </row>
    <row r="50" spans="1:7" x14ac:dyDescent="0.25">
      <c r="A50" s="75" t="s">
        <v>113</v>
      </c>
      <c r="B50" s="6">
        <v>6</v>
      </c>
      <c r="C50" s="2"/>
      <c r="D50" s="2"/>
      <c r="E50" s="23">
        <v>419999.76</v>
      </c>
      <c r="F50" s="23"/>
      <c r="G50" s="76">
        <f t="shared" si="1"/>
        <v>419999.76</v>
      </c>
    </row>
    <row r="51" spans="1:7" x14ac:dyDescent="0.25">
      <c r="A51" s="75" t="s">
        <v>114</v>
      </c>
      <c r="B51" s="6">
        <v>11</v>
      </c>
      <c r="C51" s="2"/>
      <c r="D51" s="2"/>
      <c r="E51" s="23">
        <v>686683.8</v>
      </c>
      <c r="F51" s="23"/>
      <c r="G51" s="76">
        <f t="shared" si="1"/>
        <v>686683.8</v>
      </c>
    </row>
    <row r="52" spans="1:7" x14ac:dyDescent="0.25">
      <c r="A52" s="75" t="s">
        <v>115</v>
      </c>
      <c r="B52" s="6">
        <v>0</v>
      </c>
      <c r="C52" s="2"/>
      <c r="D52" s="2"/>
      <c r="E52" s="23">
        <v>0</v>
      </c>
      <c r="F52" s="23"/>
      <c r="G52" s="76">
        <f t="shared" si="1"/>
        <v>0</v>
      </c>
    </row>
    <row r="53" spans="1:7" x14ac:dyDescent="0.25">
      <c r="A53" s="75" t="s">
        <v>116</v>
      </c>
      <c r="B53" s="6">
        <v>33</v>
      </c>
      <c r="C53" s="2"/>
      <c r="D53" s="2"/>
      <c r="E53" s="23">
        <v>1770663.48</v>
      </c>
      <c r="F53" s="23"/>
      <c r="G53" s="76">
        <f t="shared" si="1"/>
        <v>1770663.48</v>
      </c>
    </row>
    <row r="54" spans="1:7" x14ac:dyDescent="0.25">
      <c r="A54" s="75" t="s">
        <v>117</v>
      </c>
      <c r="B54" s="6">
        <v>147</v>
      </c>
      <c r="C54" s="2"/>
      <c r="D54" s="2"/>
      <c r="E54" s="23">
        <v>6920253</v>
      </c>
      <c r="F54" s="23"/>
      <c r="G54" s="76">
        <f t="shared" si="1"/>
        <v>6920253</v>
      </c>
    </row>
    <row r="55" spans="1:7" x14ac:dyDescent="0.25">
      <c r="A55" s="75" t="s">
        <v>118</v>
      </c>
      <c r="B55" s="6">
        <v>0</v>
      </c>
      <c r="C55" s="2"/>
      <c r="D55" s="2"/>
      <c r="E55" s="23">
        <v>0</v>
      </c>
      <c r="F55" s="23"/>
      <c r="G55" s="76">
        <f t="shared" si="1"/>
        <v>0</v>
      </c>
    </row>
    <row r="56" spans="1:7" x14ac:dyDescent="0.25">
      <c r="A56" s="75" t="s">
        <v>119</v>
      </c>
      <c r="B56" s="6">
        <v>9</v>
      </c>
      <c r="C56" s="2"/>
      <c r="D56" s="2"/>
      <c r="E56" s="23">
        <v>550000.07999999996</v>
      </c>
      <c r="F56" s="23"/>
      <c r="G56" s="76">
        <f t="shared" si="1"/>
        <v>550000.07999999996</v>
      </c>
    </row>
    <row r="57" spans="1:7" x14ac:dyDescent="0.25">
      <c r="A57" s="75" t="s">
        <v>120</v>
      </c>
      <c r="B57" s="6">
        <v>7</v>
      </c>
      <c r="C57" s="2"/>
      <c r="D57" s="2"/>
      <c r="E57" s="23">
        <v>294300.48</v>
      </c>
      <c r="F57" s="23"/>
      <c r="G57" s="76">
        <f t="shared" si="1"/>
        <v>294300.48</v>
      </c>
    </row>
    <row r="58" spans="1:7" x14ac:dyDescent="0.25">
      <c r="A58" s="75" t="s">
        <v>121</v>
      </c>
      <c r="B58" s="6">
        <v>81</v>
      </c>
      <c r="C58" s="2"/>
      <c r="D58" s="2"/>
      <c r="E58" s="23">
        <v>2822663.88</v>
      </c>
      <c r="F58" s="23"/>
      <c r="G58" s="76">
        <f t="shared" si="1"/>
        <v>2822663.88</v>
      </c>
    </row>
    <row r="59" spans="1:7" x14ac:dyDescent="0.25">
      <c r="A59" s="75" t="s">
        <v>122</v>
      </c>
      <c r="B59" s="6">
        <v>12</v>
      </c>
      <c r="C59" s="2"/>
      <c r="D59" s="2"/>
      <c r="E59" s="23">
        <v>412993.44</v>
      </c>
      <c r="F59" s="23"/>
      <c r="G59" s="76">
        <f t="shared" si="1"/>
        <v>412993.44</v>
      </c>
    </row>
    <row r="60" spans="1:7" x14ac:dyDescent="0.25">
      <c r="A60" s="75" t="s">
        <v>123</v>
      </c>
      <c r="B60" s="6">
        <v>3</v>
      </c>
      <c r="C60" s="2"/>
      <c r="D60" s="2"/>
      <c r="E60" s="23">
        <v>192245.16</v>
      </c>
      <c r="F60" s="23"/>
      <c r="G60" s="76">
        <f t="shared" si="1"/>
        <v>192245.16</v>
      </c>
    </row>
    <row r="61" spans="1:7" x14ac:dyDescent="0.25">
      <c r="A61" s="75" t="s">
        <v>125</v>
      </c>
      <c r="B61" s="6">
        <v>2</v>
      </c>
      <c r="C61" s="2"/>
      <c r="D61" s="2"/>
      <c r="E61" s="23">
        <v>85362.559999999998</v>
      </c>
      <c r="F61" s="23"/>
      <c r="G61" s="76">
        <f t="shared" si="1"/>
        <v>85362.559999999998</v>
      </c>
    </row>
    <row r="62" spans="1:7" x14ac:dyDescent="0.25">
      <c r="A62" s="75" t="s">
        <v>258</v>
      </c>
      <c r="B62" s="6">
        <v>4</v>
      </c>
      <c r="C62" s="2"/>
      <c r="D62" s="2"/>
      <c r="E62" s="23">
        <v>460000.04</v>
      </c>
      <c r="F62" s="23"/>
      <c r="G62" s="76">
        <f t="shared" si="1"/>
        <v>460000.04</v>
      </c>
    </row>
    <row r="63" spans="1:7" x14ac:dyDescent="0.25">
      <c r="A63" s="75" t="s">
        <v>295</v>
      </c>
      <c r="B63" s="6">
        <v>5</v>
      </c>
      <c r="C63" s="2"/>
      <c r="D63" s="2"/>
      <c r="E63" s="23">
        <v>261550.32</v>
      </c>
      <c r="F63" s="23"/>
      <c r="G63" s="76">
        <f t="shared" si="1"/>
        <v>261550.32</v>
      </c>
    </row>
    <row r="64" spans="1:7" x14ac:dyDescent="0.25">
      <c r="A64" s="75" t="s">
        <v>256</v>
      </c>
      <c r="B64" s="6">
        <v>73.13</v>
      </c>
      <c r="C64" s="2"/>
      <c r="D64" s="2"/>
      <c r="E64" s="23">
        <v>5252384.08</v>
      </c>
      <c r="F64" s="23"/>
      <c r="G64" s="76">
        <v>4753368.3600000003</v>
      </c>
    </row>
    <row r="65" spans="1:7" x14ac:dyDescent="0.25">
      <c r="A65" s="75"/>
      <c r="B65" s="6"/>
      <c r="C65" s="2"/>
      <c r="D65" s="2"/>
      <c r="E65" s="23"/>
      <c r="F65" s="23"/>
      <c r="G65" s="76"/>
    </row>
    <row r="66" spans="1:7" x14ac:dyDescent="0.25">
      <c r="A66" s="75" t="s">
        <v>126</v>
      </c>
      <c r="B66" s="54"/>
      <c r="C66" s="2"/>
      <c r="D66" s="2"/>
      <c r="E66" s="54">
        <v>250000</v>
      </c>
      <c r="F66" s="23"/>
      <c r="G66" s="76">
        <f t="shared" si="1"/>
        <v>250000</v>
      </c>
    </row>
    <row r="67" spans="1:7" x14ac:dyDescent="0.25">
      <c r="A67" s="75" t="s">
        <v>127</v>
      </c>
      <c r="B67" s="54"/>
      <c r="C67" s="2"/>
      <c r="D67" s="2"/>
      <c r="E67" s="54">
        <v>186650</v>
      </c>
      <c r="F67" s="23"/>
      <c r="G67" s="76">
        <f t="shared" si="1"/>
        <v>186650</v>
      </c>
    </row>
    <row r="68" spans="1:7" x14ac:dyDescent="0.25">
      <c r="A68" s="75"/>
      <c r="B68" s="54"/>
      <c r="C68" s="2"/>
      <c r="D68" s="2"/>
      <c r="E68" s="23"/>
      <c r="F68" s="23"/>
      <c r="G68" s="76"/>
    </row>
    <row r="69" spans="1:7" x14ac:dyDescent="0.25">
      <c r="A69" s="75" t="s">
        <v>252</v>
      </c>
      <c r="B69" s="6"/>
      <c r="C69" s="2"/>
      <c r="D69" s="2"/>
      <c r="E69" s="23">
        <v>0</v>
      </c>
      <c r="F69" s="23"/>
      <c r="G69" s="76">
        <v>471913.94</v>
      </c>
    </row>
    <row r="70" spans="1:7" x14ac:dyDescent="0.25">
      <c r="A70" s="75" t="s">
        <v>253</v>
      </c>
      <c r="B70" s="6"/>
      <c r="C70" s="2"/>
      <c r="D70" s="2"/>
      <c r="E70" s="23">
        <v>423399.48</v>
      </c>
      <c r="F70" s="23"/>
      <c r="G70" s="76">
        <v>412583.09</v>
      </c>
    </row>
    <row r="71" spans="1:7" x14ac:dyDescent="0.25">
      <c r="A71" s="75" t="s">
        <v>254</v>
      </c>
      <c r="B71" s="6"/>
      <c r="C71" s="2"/>
      <c r="D71" s="2"/>
      <c r="E71" s="23">
        <v>61949.02</v>
      </c>
      <c r="F71" s="23"/>
      <c r="G71" s="76">
        <v>77436.27</v>
      </c>
    </row>
    <row r="72" spans="1:7" x14ac:dyDescent="0.25">
      <c r="A72" s="75" t="s">
        <v>255</v>
      </c>
      <c r="B72" s="6"/>
      <c r="C72" s="2"/>
      <c r="D72" s="2"/>
      <c r="E72" s="23">
        <v>29430.05</v>
      </c>
      <c r="F72" s="23"/>
      <c r="G72" s="76">
        <v>25256.57</v>
      </c>
    </row>
    <row r="73" spans="1:7" x14ac:dyDescent="0.25">
      <c r="A73" s="75"/>
      <c r="B73" s="6"/>
      <c r="C73" s="2"/>
      <c r="D73" s="2"/>
      <c r="E73" s="23"/>
      <c r="F73" s="23"/>
      <c r="G73" s="76"/>
    </row>
    <row r="74" spans="1:7" x14ac:dyDescent="0.25">
      <c r="A74" s="75" t="s">
        <v>128</v>
      </c>
      <c r="B74" s="6"/>
      <c r="C74" s="2"/>
      <c r="D74" s="2"/>
      <c r="E74" s="23">
        <v>720000</v>
      </c>
      <c r="F74" s="23"/>
      <c r="G74" s="76">
        <f t="shared" si="1"/>
        <v>720000</v>
      </c>
    </row>
    <row r="75" spans="1:7" x14ac:dyDescent="0.25">
      <c r="A75" s="77" t="s">
        <v>129</v>
      </c>
      <c r="B75" s="6"/>
      <c r="C75" s="2"/>
      <c r="D75" s="2"/>
      <c r="E75" s="23">
        <v>600000</v>
      </c>
      <c r="F75" s="23"/>
      <c r="G75" s="76">
        <f t="shared" si="1"/>
        <v>600000</v>
      </c>
    </row>
    <row r="76" spans="1:7" x14ac:dyDescent="0.25">
      <c r="A76" s="77"/>
      <c r="B76" s="6"/>
      <c r="C76" s="2"/>
      <c r="D76" s="2"/>
      <c r="E76" s="23"/>
      <c r="F76" s="23"/>
      <c r="G76" s="76">
        <f t="shared" si="1"/>
        <v>0</v>
      </c>
    </row>
    <row r="77" spans="1:7" x14ac:dyDescent="0.25">
      <c r="A77" s="77"/>
      <c r="B77" s="6"/>
      <c r="C77" s="2"/>
      <c r="D77" s="2"/>
      <c r="E77" s="23"/>
      <c r="F77" s="23"/>
      <c r="G77" s="76">
        <f t="shared" si="1"/>
        <v>0</v>
      </c>
    </row>
    <row r="78" spans="1:7" x14ac:dyDescent="0.25">
      <c r="A78" s="78" t="s">
        <v>29</v>
      </c>
      <c r="B78" s="49">
        <f>SUM(B42:B77)</f>
        <v>424.63</v>
      </c>
      <c r="C78" s="49"/>
      <c r="D78" s="49"/>
      <c r="E78" s="52">
        <f>SUM(E42:E77)</f>
        <v>24664041.470000003</v>
      </c>
      <c r="F78" s="52">
        <f>SUM(F42:F77)</f>
        <v>0</v>
      </c>
      <c r="G78" s="79">
        <f>SUM(G42:G77)</f>
        <v>24637437.07</v>
      </c>
    </row>
    <row r="79" spans="1:7" ht="15.75" thickBot="1" x14ac:dyDescent="0.3">
      <c r="A79" s="69"/>
      <c r="B79" s="21"/>
      <c r="C79" s="21"/>
      <c r="D79" s="21"/>
      <c r="E79" s="21"/>
      <c r="F79" s="21"/>
      <c r="G79" s="55"/>
    </row>
    <row r="80" spans="1:7" ht="19.5" thickBot="1" x14ac:dyDescent="0.3">
      <c r="A80" s="263" t="s">
        <v>23</v>
      </c>
      <c r="B80" s="264"/>
      <c r="C80" s="264"/>
      <c r="D80" s="264"/>
      <c r="E80" s="264"/>
      <c r="F80" s="264"/>
      <c r="G80" s="265"/>
    </row>
    <row r="81" spans="1:7" x14ac:dyDescent="0.25">
      <c r="A81" s="69"/>
      <c r="B81" s="21"/>
      <c r="C81" s="21"/>
      <c r="D81" s="21"/>
      <c r="E81" s="21"/>
      <c r="F81" s="21"/>
      <c r="G81" s="55"/>
    </row>
    <row r="82" spans="1:7" x14ac:dyDescent="0.25">
      <c r="A82" s="81"/>
      <c r="B82" s="29" t="str">
        <f>Fiscal_Year_Name!$A$3</f>
        <v>FY 2025-2026</v>
      </c>
      <c r="C82" s="25"/>
      <c r="D82" s="24"/>
      <c r="E82" s="29" t="str">
        <f>Fiscal_Year_Name!$A$3</f>
        <v>FY 2025-2026</v>
      </c>
      <c r="F82" s="29" t="str">
        <f>Fiscal_Year_Name!$A$3</f>
        <v>FY 2025-2026</v>
      </c>
      <c r="G82" s="55"/>
    </row>
    <row r="83" spans="1:7" ht="30" x14ac:dyDescent="0.25">
      <c r="A83" s="47"/>
      <c r="B83" s="3" t="s">
        <v>25</v>
      </c>
      <c r="C83" s="3"/>
      <c r="D83" s="3"/>
      <c r="E83" s="3" t="s">
        <v>30</v>
      </c>
      <c r="F83" s="3" t="s">
        <v>31</v>
      </c>
      <c r="G83" s="55"/>
    </row>
    <row r="84" spans="1:7" x14ac:dyDescent="0.25">
      <c r="A84" s="73" t="s">
        <v>33</v>
      </c>
      <c r="B84" s="23">
        <v>873</v>
      </c>
      <c r="C84" s="23"/>
      <c r="D84" s="23"/>
      <c r="E84" s="85">
        <v>173</v>
      </c>
      <c r="F84" s="23">
        <f>SUM(B84*E84*12)</f>
        <v>1812348</v>
      </c>
      <c r="G84" s="55"/>
    </row>
    <row r="85" spans="1:7" x14ac:dyDescent="0.25">
      <c r="A85" s="77" t="s">
        <v>32</v>
      </c>
      <c r="B85" s="50">
        <v>2011</v>
      </c>
      <c r="C85" s="50"/>
      <c r="D85" s="50"/>
      <c r="E85" s="86">
        <v>91</v>
      </c>
      <c r="F85" s="50">
        <f>SUM(B85*E85*12)</f>
        <v>2196012</v>
      </c>
      <c r="G85" s="55"/>
    </row>
    <row r="86" spans="1:7" x14ac:dyDescent="0.25">
      <c r="A86" s="78" t="s">
        <v>29</v>
      </c>
      <c r="B86" s="51"/>
      <c r="C86" s="51"/>
      <c r="D86" s="51"/>
      <c r="E86" s="87">
        <f>SUM(E84:E85)</f>
        <v>264</v>
      </c>
      <c r="F86" s="52">
        <f>SUM(F84:F85)</f>
        <v>4008360</v>
      </c>
      <c r="G86" s="55"/>
    </row>
    <row r="87" spans="1:7" x14ac:dyDescent="0.25">
      <c r="A87" s="69"/>
      <c r="B87" s="21"/>
      <c r="C87" s="21"/>
      <c r="D87" s="21"/>
      <c r="E87" s="21"/>
      <c r="F87" s="21"/>
      <c r="G87" s="55"/>
    </row>
    <row r="88" spans="1:7" x14ac:dyDescent="0.25">
      <c r="A88" s="81"/>
      <c r="B88" s="29" t="s">
        <v>18</v>
      </c>
      <c r="C88" s="25"/>
      <c r="D88" s="24"/>
      <c r="E88" s="29" t="s">
        <v>18</v>
      </c>
      <c r="F88" s="29" t="s">
        <v>18</v>
      </c>
      <c r="G88" s="55"/>
    </row>
    <row r="89" spans="1:7" ht="30" x14ac:dyDescent="0.25">
      <c r="A89" s="47"/>
      <c r="B89" s="3" t="s">
        <v>25</v>
      </c>
      <c r="C89" s="3"/>
      <c r="D89" s="3"/>
      <c r="E89" s="3" t="s">
        <v>30</v>
      </c>
      <c r="F89" s="3" t="s">
        <v>31</v>
      </c>
      <c r="G89" s="55"/>
    </row>
    <row r="90" spans="1:7" x14ac:dyDescent="0.25">
      <c r="A90" s="73" t="s">
        <v>33</v>
      </c>
      <c r="B90" s="23">
        <v>932</v>
      </c>
      <c r="C90" s="23"/>
      <c r="D90" s="23"/>
      <c r="E90" s="85">
        <v>174</v>
      </c>
      <c r="F90" s="23">
        <f>SUM(B90*E90*12)</f>
        <v>1946016</v>
      </c>
      <c r="G90" s="55"/>
    </row>
    <row r="91" spans="1:7" x14ac:dyDescent="0.25">
      <c r="A91" s="75" t="s">
        <v>32</v>
      </c>
      <c r="B91" s="23">
        <v>2146</v>
      </c>
      <c r="C91" s="23"/>
      <c r="D91" s="23"/>
      <c r="E91" s="85">
        <v>116</v>
      </c>
      <c r="F91" s="23">
        <f>SUM(B91*E91*12)</f>
        <v>2987232</v>
      </c>
      <c r="G91" s="55"/>
    </row>
    <row r="92" spans="1:7" x14ac:dyDescent="0.25">
      <c r="A92" s="77" t="s">
        <v>34</v>
      </c>
      <c r="B92" s="23">
        <v>2146</v>
      </c>
      <c r="C92" s="50"/>
      <c r="D92" s="50"/>
      <c r="E92" s="85"/>
      <c r="F92" s="50">
        <f>SUM(B92*E92*12)</f>
        <v>0</v>
      </c>
      <c r="G92" s="55"/>
    </row>
    <row r="93" spans="1:7" x14ac:dyDescent="0.25">
      <c r="A93" s="78" t="s">
        <v>29</v>
      </c>
      <c r="B93" s="51"/>
      <c r="C93" s="51"/>
      <c r="D93" s="51"/>
      <c r="E93" s="87">
        <f>SUM(E90:E92)</f>
        <v>290</v>
      </c>
      <c r="F93" s="52">
        <f>SUM(F90:F92)</f>
        <v>4933248</v>
      </c>
      <c r="G93" s="55"/>
    </row>
    <row r="94" spans="1:7" ht="15.75" thickBot="1" x14ac:dyDescent="0.3">
      <c r="A94" s="82"/>
      <c r="B94" s="83"/>
      <c r="C94" s="34"/>
      <c r="D94" s="34"/>
      <c r="E94" s="83"/>
      <c r="F94" s="83"/>
      <c r="G94" s="84"/>
    </row>
  </sheetData>
  <protectedRanges>
    <protectedRange algorithmName="SHA-512" hashValue="nCSzmjQ9bz/KpuKmVy3riD1Z3igyDvaPx/K3puLuWbgzUQzL6xj1QyQn9UmmVYYDYiQ+1bN9hjxRNKR2CItNuA==" saltValue="OpNljdKFY0wyFMjkofupTQ==" spinCount="100000" sqref="E94:E95 J81 I82:I93 J94:J95" name="Range1_1" securityDescriptor="O:WDG:WDD:(A;;CC;;;S-1-5-21-53694668-505226305-273882866-15804)"/>
  </protectedRanges>
  <sortState xmlns:xlrd2="http://schemas.microsoft.com/office/spreadsheetml/2017/richdata2" ref="A6:E81">
    <sortCondition descending="1" ref="B8"/>
  </sortState>
  <mergeCells count="2">
    <mergeCell ref="A5:G5"/>
    <mergeCell ref="A80:G80"/>
  </mergeCells>
  <printOptions horizontalCentered="1" verticalCentered="1"/>
  <pageMargins left="0" right="0" top="0" bottom="0" header="0" footer="0"/>
  <pageSetup orientation="portrait" r:id="rId1"/>
  <drawing r:id="rId2"/>
  <extLst>
    <ext xmlns:x14="http://schemas.microsoft.com/office/spreadsheetml/2009/9/main" uri="{A8765BA9-456A-4dab-B4F3-ACF838C121DE}">
      <x14:slicerList>
        <x14:slicer r:id="rId3"/>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2F000-2EE3-43B3-A628-80697AB4CF96}">
  <sheetPr codeName="Sheet9"/>
  <dimension ref="A1:J36"/>
  <sheetViews>
    <sheetView showGridLines="0" zoomScaleNormal="100" workbookViewId="0">
      <selection activeCell="G34" sqref="G34:J34"/>
    </sheetView>
  </sheetViews>
  <sheetFormatPr defaultColWidth="9.140625" defaultRowHeight="15" x14ac:dyDescent="0.25"/>
  <cols>
    <col min="1" max="9" width="9.140625" style="102"/>
    <col min="10" max="10" width="12.42578125" style="102" bestFit="1" customWidth="1"/>
    <col min="11" max="16384" width="9.140625" style="102"/>
  </cols>
  <sheetData>
    <row r="1" spans="1:10" x14ac:dyDescent="0.25">
      <c r="A1" s="286" t="s">
        <v>38</v>
      </c>
      <c r="B1" s="287"/>
      <c r="C1" s="287"/>
      <c r="D1" s="287"/>
      <c r="E1" s="287"/>
      <c r="F1" s="287"/>
      <c r="G1" s="287"/>
      <c r="H1" s="287"/>
      <c r="I1" s="287"/>
      <c r="J1" s="288"/>
    </row>
    <row r="2" spans="1:10" ht="15.75" thickBot="1" x14ac:dyDescent="0.3">
      <c r="A2" s="289" t="s">
        <v>39</v>
      </c>
      <c r="B2" s="290"/>
      <c r="C2" s="290"/>
      <c r="D2" s="290"/>
      <c r="E2" s="290"/>
      <c r="F2" s="290"/>
      <c r="G2" s="290"/>
      <c r="H2" s="290"/>
      <c r="I2" s="290"/>
      <c r="J2" s="291"/>
    </row>
    <row r="3" spans="1:10" ht="15.75" thickBot="1" x14ac:dyDescent="0.3">
      <c r="A3" s="35"/>
      <c r="B3" s="19"/>
      <c r="C3" s="19"/>
      <c r="D3" s="19"/>
      <c r="E3" s="19"/>
      <c r="F3" s="19"/>
      <c r="G3" s="19"/>
      <c r="H3" s="19"/>
      <c r="I3" s="19"/>
      <c r="J3" s="36"/>
    </row>
    <row r="4" spans="1:10" ht="15.75" thickBot="1" x14ac:dyDescent="0.3">
      <c r="A4" s="270" t="s">
        <v>46</v>
      </c>
      <c r="B4" s="271"/>
      <c r="C4" s="271"/>
      <c r="D4" s="271"/>
      <c r="E4" s="271"/>
      <c r="F4" s="271"/>
      <c r="G4" s="271"/>
      <c r="H4" s="271"/>
      <c r="I4" s="271"/>
      <c r="J4" s="272"/>
    </row>
    <row r="5" spans="1:10" ht="15.75" thickBot="1" x14ac:dyDescent="0.3">
      <c r="A5" s="37"/>
      <c r="B5"/>
      <c r="C5"/>
      <c r="D5"/>
      <c r="E5"/>
      <c r="F5"/>
      <c r="G5"/>
      <c r="H5"/>
      <c r="I5"/>
      <c r="J5" s="38"/>
    </row>
    <row r="6" spans="1:10" ht="15" customHeight="1" x14ac:dyDescent="0.25">
      <c r="A6" s="301" t="s">
        <v>131</v>
      </c>
      <c r="B6" s="302"/>
      <c r="C6" s="302"/>
      <c r="D6" s="302"/>
      <c r="E6" s="302"/>
      <c r="F6" s="302"/>
      <c r="G6" s="302"/>
      <c r="H6" s="302"/>
      <c r="I6" s="302"/>
      <c r="J6" s="303"/>
    </row>
    <row r="7" spans="1:10" x14ac:dyDescent="0.25">
      <c r="A7" s="304"/>
      <c r="B7" s="181"/>
      <c r="C7" s="181"/>
      <c r="D7" s="181"/>
      <c r="E7" s="181"/>
      <c r="F7" s="181"/>
      <c r="G7" s="181"/>
      <c r="H7" s="181"/>
      <c r="I7" s="181"/>
      <c r="J7" s="305"/>
    </row>
    <row r="8" spans="1:10" ht="15.75" thickBot="1" x14ac:dyDescent="0.3">
      <c r="A8" s="304"/>
      <c r="B8" s="181"/>
      <c r="C8" s="181"/>
      <c r="D8" s="181"/>
      <c r="E8" s="181"/>
      <c r="F8" s="181"/>
      <c r="G8" s="181"/>
      <c r="H8" s="181"/>
      <c r="I8" s="181"/>
      <c r="J8" s="305"/>
    </row>
    <row r="9" spans="1:10" ht="21.75" thickBot="1" x14ac:dyDescent="0.3">
      <c r="A9" s="306">
        <f>Fiscal_Year_Name!$A$1</f>
        <v>46203</v>
      </c>
      <c r="B9" s="307"/>
      <c r="C9" s="307"/>
      <c r="D9" s="307"/>
      <c r="E9" s="307"/>
      <c r="F9" s="307"/>
      <c r="G9" s="307"/>
      <c r="H9" s="307"/>
      <c r="I9" s="307"/>
      <c r="J9" s="308"/>
    </row>
    <row r="10" spans="1:10" ht="15.75" thickBot="1" x14ac:dyDescent="0.3">
      <c r="A10" s="309" t="s">
        <v>54</v>
      </c>
      <c r="B10" s="310"/>
      <c r="C10" s="310"/>
      <c r="D10" s="310"/>
      <c r="E10" s="310"/>
      <c r="F10" s="310"/>
      <c r="G10" s="310"/>
      <c r="H10" s="310"/>
      <c r="I10" s="310"/>
      <c r="J10" s="311"/>
    </row>
    <row r="11" spans="1:10" ht="15" customHeight="1" x14ac:dyDescent="0.25">
      <c r="A11" s="304" t="s">
        <v>40</v>
      </c>
      <c r="B11" s="181"/>
      <c r="C11" s="181"/>
      <c r="D11" s="181"/>
      <c r="E11" s="181"/>
      <c r="F11" s="181"/>
      <c r="G11" s="181"/>
      <c r="H11" s="181"/>
      <c r="I11" s="181"/>
      <c r="J11" s="305"/>
    </row>
    <row r="12" spans="1:10" x14ac:dyDescent="0.25">
      <c r="A12" s="304"/>
      <c r="B12" s="181"/>
      <c r="C12" s="181"/>
      <c r="D12" s="181"/>
      <c r="E12" s="181"/>
      <c r="F12" s="181"/>
      <c r="G12" s="181"/>
      <c r="H12" s="181"/>
      <c r="I12" s="181"/>
      <c r="J12" s="305"/>
    </row>
    <row r="13" spans="1:10" ht="15.75" thickBot="1" x14ac:dyDescent="0.3">
      <c r="A13" s="309"/>
      <c r="B13" s="310"/>
      <c r="C13" s="310"/>
      <c r="D13" s="310"/>
      <c r="E13" s="310"/>
      <c r="F13" s="310"/>
      <c r="G13" s="310"/>
      <c r="H13" s="310"/>
      <c r="I13" s="310"/>
      <c r="J13" s="311"/>
    </row>
    <row r="14" spans="1:10" ht="15" customHeight="1" x14ac:dyDescent="0.25">
      <c r="A14" s="280" t="str">
        <f>Fiscal_Year_Name!$A$7</f>
        <v>Criminal Justice Authority</v>
      </c>
      <c r="B14" s="281"/>
      <c r="C14" s="281"/>
      <c r="D14" s="281"/>
      <c r="E14" s="281"/>
      <c r="F14" s="281"/>
      <c r="G14" s="281"/>
      <c r="H14" s="281"/>
      <c r="I14" s="281"/>
      <c r="J14" s="282"/>
    </row>
    <row r="15" spans="1:10" ht="15" customHeight="1" x14ac:dyDescent="0.25">
      <c r="A15" s="283"/>
      <c r="B15" s="284"/>
      <c r="C15" s="284"/>
      <c r="D15" s="284"/>
      <c r="E15" s="284"/>
      <c r="F15" s="284"/>
      <c r="G15" s="284"/>
      <c r="H15" s="284"/>
      <c r="I15" s="284"/>
      <c r="J15" s="285"/>
    </row>
    <row r="16" spans="1:10" ht="15" customHeight="1" x14ac:dyDescent="0.25">
      <c r="A16" s="283"/>
      <c r="B16" s="284"/>
      <c r="C16" s="284"/>
      <c r="D16" s="284"/>
      <c r="E16" s="284"/>
      <c r="F16" s="284"/>
      <c r="G16" s="284"/>
      <c r="H16" s="284"/>
      <c r="I16" s="284"/>
      <c r="J16" s="285"/>
    </row>
    <row r="17" spans="1:10" ht="15" customHeight="1" x14ac:dyDescent="0.25">
      <c r="A17" s="277" t="s">
        <v>41</v>
      </c>
      <c r="B17" s="278"/>
      <c r="C17" s="278"/>
      <c r="D17" s="278"/>
      <c r="E17" s="278"/>
      <c r="F17" s="278"/>
      <c r="G17" s="278"/>
      <c r="H17" s="278"/>
      <c r="I17" s="278"/>
      <c r="J17" s="279"/>
    </row>
    <row r="18" spans="1:10" ht="15" customHeight="1" x14ac:dyDescent="0.25">
      <c r="A18" s="277"/>
      <c r="B18" s="278"/>
      <c r="C18" s="278"/>
      <c r="D18" s="278"/>
      <c r="E18" s="278"/>
      <c r="F18" s="278"/>
      <c r="G18" s="278"/>
      <c r="H18" s="278"/>
      <c r="I18" s="278"/>
      <c r="J18" s="279"/>
    </row>
    <row r="19" spans="1:10" ht="15" customHeight="1" x14ac:dyDescent="0.25">
      <c r="A19" s="14"/>
      <c r="B19" s="39"/>
      <c r="C19" s="293" t="s">
        <v>42</v>
      </c>
      <c r="D19" s="293"/>
      <c r="E19" s="293"/>
      <c r="F19" s="293"/>
      <c r="G19" s="293"/>
      <c r="H19" s="293"/>
      <c r="I19" s="39"/>
      <c r="J19" s="15"/>
    </row>
    <row r="20" spans="1:10" ht="15" customHeight="1" x14ac:dyDescent="0.25">
      <c r="A20" s="14"/>
      <c r="B20" s="39"/>
      <c r="C20" s="293"/>
      <c r="D20" s="293"/>
      <c r="E20" s="293"/>
      <c r="F20" s="293"/>
      <c r="G20" s="293"/>
      <c r="H20" s="293"/>
      <c r="I20" s="39"/>
      <c r="J20" s="15"/>
    </row>
    <row r="21" spans="1:10" ht="15" customHeight="1" x14ac:dyDescent="0.25">
      <c r="A21" s="16"/>
      <c r="B21" s="40"/>
      <c r="C21" s="40"/>
      <c r="D21" s="294">
        <f>Fiscal_Year_Name!$A$1</f>
        <v>46203</v>
      </c>
      <c r="E21" s="294"/>
      <c r="F21" s="294"/>
      <c r="G21" s="294"/>
      <c r="H21" s="40"/>
      <c r="I21" s="40"/>
      <c r="J21" s="17"/>
    </row>
    <row r="22" spans="1:10" ht="15" customHeight="1" x14ac:dyDescent="0.25">
      <c r="A22" s="16"/>
      <c r="B22" s="40"/>
      <c r="C22" s="40"/>
      <c r="D22" s="294"/>
      <c r="E22" s="294"/>
      <c r="F22" s="294"/>
      <c r="G22" s="294"/>
      <c r="H22" s="40"/>
      <c r="I22" s="40"/>
      <c r="J22" s="17"/>
    </row>
    <row r="23" spans="1:10" ht="15" customHeight="1" x14ac:dyDescent="0.25">
      <c r="A23" s="277" t="s">
        <v>43</v>
      </c>
      <c r="B23" s="278"/>
      <c r="C23" s="278"/>
      <c r="D23" s="278"/>
      <c r="E23" s="278"/>
      <c r="F23" s="278"/>
      <c r="G23" s="278"/>
      <c r="H23" s="278"/>
      <c r="I23" s="278"/>
      <c r="J23" s="279"/>
    </row>
    <row r="24" spans="1:10" ht="15" customHeight="1" x14ac:dyDescent="0.25">
      <c r="A24" s="277"/>
      <c r="B24" s="278"/>
      <c r="C24" s="278"/>
      <c r="D24" s="278"/>
      <c r="E24" s="278"/>
      <c r="F24" s="278"/>
      <c r="G24" s="278"/>
      <c r="H24" s="278"/>
      <c r="I24" s="278"/>
      <c r="J24" s="279"/>
    </row>
    <row r="25" spans="1:10" ht="15" customHeight="1" x14ac:dyDescent="0.25">
      <c r="A25" s="295" t="s">
        <v>44</v>
      </c>
      <c r="B25" s="296"/>
      <c r="C25" s="296"/>
      <c r="D25" s="296"/>
      <c r="E25" s="296"/>
      <c r="F25" s="296"/>
      <c r="G25" s="296"/>
      <c r="H25" s="296"/>
      <c r="I25" s="296"/>
      <c r="J25" s="297"/>
    </row>
    <row r="26" spans="1:10" ht="15.75" customHeight="1" thickBot="1" x14ac:dyDescent="0.3">
      <c r="A26" s="298"/>
      <c r="B26" s="299"/>
      <c r="C26" s="299"/>
      <c r="D26" s="299"/>
      <c r="E26" s="299"/>
      <c r="F26" s="299"/>
      <c r="G26" s="299"/>
      <c r="H26" s="299"/>
      <c r="I26" s="299"/>
      <c r="J26" s="300"/>
    </row>
    <row r="27" spans="1:10" x14ac:dyDescent="0.25">
      <c r="A27" s="41"/>
      <c r="B27" s="20"/>
      <c r="C27" s="20"/>
      <c r="D27" s="20"/>
      <c r="E27" s="20"/>
      <c r="F27" s="20"/>
      <c r="G27" s="20"/>
      <c r="H27" s="20"/>
      <c r="I27" s="20"/>
      <c r="J27" s="42"/>
    </row>
    <row r="28" spans="1:10" x14ac:dyDescent="0.25">
      <c r="A28" s="16"/>
      <c r="B28" s="40"/>
      <c r="C28" s="40"/>
      <c r="D28" s="40"/>
      <c r="E28" s="40"/>
      <c r="F28" s="40"/>
      <c r="G28" s="40"/>
      <c r="H28" s="40"/>
      <c r="I28" s="40"/>
      <c r="J28" s="17"/>
    </row>
    <row r="29" spans="1:10" x14ac:dyDescent="0.25">
      <c r="A29" s="16"/>
      <c r="B29" s="40"/>
      <c r="C29" s="40"/>
      <c r="D29" s="40"/>
      <c r="E29" s="40"/>
      <c r="F29" s="40"/>
      <c r="G29" s="40"/>
      <c r="H29" s="40"/>
      <c r="I29" s="40"/>
      <c r="J29" s="17"/>
    </row>
    <row r="30" spans="1:10" x14ac:dyDescent="0.25">
      <c r="A30" s="30"/>
      <c r="B30" s="43"/>
      <c r="C30" s="43"/>
      <c r="D30" s="43"/>
      <c r="E30" s="43"/>
      <c r="F30" s="43"/>
      <c r="G30" s="43"/>
      <c r="H30" s="43"/>
      <c r="I30" s="43"/>
      <c r="J30" s="31"/>
    </row>
    <row r="31" spans="1:10" ht="15.75" thickBot="1" x14ac:dyDescent="0.3">
      <c r="A31" s="44"/>
      <c r="B31" s="22"/>
      <c r="C31" s="22"/>
      <c r="D31" s="22"/>
      <c r="E31" s="292"/>
      <c r="F31" s="292"/>
      <c r="G31" s="292"/>
      <c r="H31" s="292"/>
      <c r="I31" s="22"/>
      <c r="J31" s="45"/>
    </row>
    <row r="32" spans="1:10" x14ac:dyDescent="0.25">
      <c r="A32" s="11"/>
      <c r="B32"/>
      <c r="C32"/>
      <c r="D32"/>
      <c r="E32"/>
      <c r="F32"/>
      <c r="G32"/>
      <c r="H32"/>
      <c r="I32"/>
      <c r="J32" s="18"/>
    </row>
    <row r="33" spans="1:10" x14ac:dyDescent="0.25">
      <c r="A33" s="273"/>
      <c r="B33" s="274"/>
      <c r="C33" s="274"/>
      <c r="D33" s="274"/>
      <c r="E33"/>
      <c r="F33"/>
      <c r="G33"/>
      <c r="H33"/>
      <c r="I33"/>
      <c r="J33" s="18"/>
    </row>
    <row r="34" spans="1:10" ht="19.5" thickBot="1" x14ac:dyDescent="0.35">
      <c r="A34" s="275"/>
      <c r="B34" s="276"/>
      <c r="C34" s="276"/>
      <c r="D34" s="276"/>
      <c r="E34"/>
      <c r="F34"/>
      <c r="G34" s="268">
        <f ca="1">TODAY()</f>
        <v>46143</v>
      </c>
      <c r="H34" s="268"/>
      <c r="I34" s="268"/>
      <c r="J34" s="269"/>
    </row>
    <row r="35" spans="1:10" ht="18.75" x14ac:dyDescent="0.3">
      <c r="A35" s="46" t="str">
        <f>Fiscal_Year_Name!$A$6</f>
        <v>Criminal Justice Authority - Chair</v>
      </c>
      <c r="B35" s="32"/>
      <c r="C35" s="32"/>
      <c r="D35" s="32"/>
      <c r="E35" s="1"/>
      <c r="F35"/>
      <c r="G35" s="266" t="s">
        <v>45</v>
      </c>
      <c r="H35" s="266"/>
      <c r="I35" s="266"/>
      <c r="J35" s="267"/>
    </row>
    <row r="36" spans="1:10" ht="15.75" thickBot="1" x14ac:dyDescent="0.3">
      <c r="A36" s="10"/>
      <c r="B36" s="13"/>
      <c r="C36" s="13"/>
      <c r="D36" s="13"/>
      <c r="E36" s="13"/>
      <c r="F36" s="13"/>
      <c r="G36" s="13"/>
      <c r="H36" s="13"/>
      <c r="I36" s="13"/>
      <c r="J36" s="12"/>
    </row>
  </sheetData>
  <mergeCells count="17">
    <mergeCell ref="A1:J1"/>
    <mergeCell ref="A2:J2"/>
    <mergeCell ref="E31:H31"/>
    <mergeCell ref="C19:H20"/>
    <mergeCell ref="D21:G22"/>
    <mergeCell ref="A23:J24"/>
    <mergeCell ref="A25:J26"/>
    <mergeCell ref="A6:J8"/>
    <mergeCell ref="A9:J9"/>
    <mergeCell ref="A10:J10"/>
    <mergeCell ref="A11:J13"/>
    <mergeCell ref="G35:J35"/>
    <mergeCell ref="G34:J34"/>
    <mergeCell ref="A4:J4"/>
    <mergeCell ref="A33:D34"/>
    <mergeCell ref="A17:J18"/>
    <mergeCell ref="A14:J16"/>
  </mergeCells>
  <printOptions horizontalCentered="1" verticalCentered="1"/>
  <pageMargins left="0" right="0" top="0" bottom="0" header="0" footer="0"/>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1DF10-DC51-4711-9B6C-92B9143607FE}">
  <sheetPr codeName="Sheet11"/>
  <dimension ref="A1:A9"/>
  <sheetViews>
    <sheetView workbookViewId="0">
      <selection activeCell="A5" sqref="A5"/>
    </sheetView>
  </sheetViews>
  <sheetFormatPr defaultRowHeight="15" x14ac:dyDescent="0.25"/>
  <cols>
    <col min="1" max="1" width="32.85546875" bestFit="1" customWidth="1"/>
  </cols>
  <sheetData>
    <row r="1" spans="1:1" x14ac:dyDescent="0.25">
      <c r="A1" s="4">
        <v>46203</v>
      </c>
    </row>
    <row r="2" spans="1:1" x14ac:dyDescent="0.25">
      <c r="A2" t="s">
        <v>18</v>
      </c>
    </row>
    <row r="3" spans="1:1" x14ac:dyDescent="0.25">
      <c r="A3" t="s">
        <v>24</v>
      </c>
    </row>
    <row r="4" spans="1:1" x14ac:dyDescent="0.25">
      <c r="A4" t="s">
        <v>104</v>
      </c>
    </row>
    <row r="6" spans="1:1" x14ac:dyDescent="0.25">
      <c r="A6" t="s">
        <v>105</v>
      </c>
    </row>
    <row r="7" spans="1:1" x14ac:dyDescent="0.25">
      <c r="A7" t="s">
        <v>103</v>
      </c>
    </row>
    <row r="8" spans="1:1" x14ac:dyDescent="0.25">
      <c r="A8" t="s">
        <v>52</v>
      </c>
    </row>
    <row r="9" spans="1:1" x14ac:dyDescent="0.25">
      <c r="A9" t="s">
        <v>53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Cover</vt:lpstr>
      <vt:lpstr>Rev</vt:lpstr>
      <vt:lpstr>Exp</vt:lpstr>
      <vt:lpstr>Bud_Req</vt:lpstr>
      <vt:lpstr>Sal_Proj</vt:lpstr>
      <vt:lpstr>Back_Cover</vt:lpstr>
      <vt:lpstr>Fiscal_Year_Name</vt:lpstr>
      <vt:lpstr>Back_Cover!Print_Area</vt:lpstr>
      <vt:lpstr>Bud_Req!Print_Area</vt:lpstr>
      <vt:lpstr>Exp!Print_Area</vt:lpstr>
      <vt:lpstr>Rev!Print_Area</vt:lpstr>
      <vt:lpstr>Sal_Proj!Print_Area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Ownby, Lee</dc:creator>
  <cp:lastModifiedBy>Hampton, Stevi</cp:lastModifiedBy>
  <cp:lastPrinted>2026-04-06T16:39:18Z</cp:lastPrinted>
  <dcterms:created xsi:type="dcterms:W3CDTF">2025-07-31T15:56:55Z</dcterms:created>
  <dcterms:modified xsi:type="dcterms:W3CDTF">2026-05-01T19:17:27Z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 Version">
    <vt:lpwstr>25.1</vt:lpwstr>
  </property>
</Properties>
</file>