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lahomacountybocc-my.sharepoint.com/personal/enstatru_oklahomacounty_org/Documents/Migrated Z-Drive/Documents/CAPITAL PROJECTS/"/>
    </mc:Choice>
  </mc:AlternateContent>
  <xr:revisionPtr revIDLastSave="163" documentId="13_ncr:1_{7EA9E77E-2211-4192-9370-957229645C74}" xr6:coauthVersionLast="47" xr6:coauthVersionMax="47" xr10:uidLastSave="{76B2C042-70E2-4A3E-872A-A02F82138EFF}"/>
  <bookViews>
    <workbookView xWindow="-120" yWindow="-120" windowWidth="29040" windowHeight="15720" xr2:uid="{BF1EA929-0CA8-4F25-A035-70F526FE5E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21" i="2" l="1"/>
  <c r="D16" i="2"/>
  <c r="D13" i="2"/>
  <c r="D9" i="2"/>
  <c r="D11" i="2"/>
  <c r="E48" i="1"/>
  <c r="E8" i="1"/>
  <c r="E35" i="1" s="1"/>
  <c r="D18" i="2" l="1"/>
</calcChain>
</file>

<file path=xl/sharedStrings.xml><?xml version="1.0" encoding="utf-8"?>
<sst xmlns="http://schemas.openxmlformats.org/spreadsheetml/2006/main" count="98" uniqueCount="80">
  <si>
    <t>Other</t>
  </si>
  <si>
    <t>General Fund</t>
  </si>
  <si>
    <t>Design
Fees</t>
  </si>
  <si>
    <t>Construction Start Date</t>
  </si>
  <si>
    <t>Construction Fees</t>
  </si>
  <si>
    <t>Construction Fees With Changes Orders</t>
  </si>
  <si>
    <t>Funding Source</t>
  </si>
  <si>
    <t>Project 
On-Going</t>
  </si>
  <si>
    <t>Project Anticipated</t>
  </si>
  <si>
    <t>Annex 3rd Floor Treasurer</t>
  </si>
  <si>
    <t>Treasurer</t>
  </si>
  <si>
    <t>Anticipated Design
Fees</t>
  </si>
  <si>
    <t>Anticipated Construction Start Date</t>
  </si>
  <si>
    <t>Anticipated Funding Source</t>
  </si>
  <si>
    <t>Anticipated Construction Fees</t>
  </si>
  <si>
    <t xml:space="preserve">Other </t>
  </si>
  <si>
    <t>PBA</t>
  </si>
  <si>
    <t>Annex HVAC</t>
  </si>
  <si>
    <t>Anticipated Completion Date</t>
  </si>
  <si>
    <t>TIF</t>
  </si>
  <si>
    <t>Pre Funded</t>
  </si>
  <si>
    <t>Egress 11th Floor</t>
  </si>
  <si>
    <t>NA</t>
  </si>
  <si>
    <t>TIF Eligible Reimbursement</t>
  </si>
  <si>
    <t>Oklahoma County Sheriff Office</t>
  </si>
  <si>
    <t>Annex Security/West Columns</t>
  </si>
  <si>
    <t xml:space="preserve">Annex Security/ North Curb </t>
  </si>
  <si>
    <t>Archived</t>
  </si>
  <si>
    <t>Annex Roof Drains</t>
  </si>
  <si>
    <t>Capital Projects Schedule</t>
  </si>
  <si>
    <t>Annex Wellness Center</t>
  </si>
  <si>
    <t>Lincoln Parking Lot</t>
  </si>
  <si>
    <t>Lincoln Building Marquis</t>
  </si>
  <si>
    <t>Metro I Elevator Badge Access</t>
  </si>
  <si>
    <t>ICB Roof</t>
  </si>
  <si>
    <t>Sub-Total</t>
  </si>
  <si>
    <t>Design
Start Date</t>
  </si>
  <si>
    <t>Anticipated Design
Start Date</t>
  </si>
  <si>
    <t>Oklahoma County Detention Center</t>
  </si>
  <si>
    <t>Metro 1 Garage</t>
  </si>
  <si>
    <t>Metro 2 Garage</t>
  </si>
  <si>
    <t>Annex 6th Floor Incidentals</t>
  </si>
  <si>
    <t>Annex Fire Detection and Alarm upgrade</t>
  </si>
  <si>
    <t>Annex Emergency Lighting</t>
  </si>
  <si>
    <t xml:space="preserve">  HVAC Part</t>
  </si>
  <si>
    <t>TBD</t>
  </si>
  <si>
    <t>ANNEX</t>
  </si>
  <si>
    <t>COURTHOUSE</t>
  </si>
  <si>
    <t>ICB</t>
  </si>
  <si>
    <t>JJC</t>
  </si>
  <si>
    <t>NEW</t>
  </si>
  <si>
    <t xml:space="preserve">County Bond </t>
  </si>
  <si>
    <t>Annex Crossover Elevator</t>
  </si>
  <si>
    <t>County Records Storage Facility</t>
  </si>
  <si>
    <t>JJC New Courtrooms</t>
  </si>
  <si>
    <t>9th Floor HVAC</t>
  </si>
  <si>
    <t>secuity turnstile</t>
  </si>
  <si>
    <t>General Fund, PBA</t>
  </si>
  <si>
    <t>PBA, Bond</t>
  </si>
  <si>
    <t>ARPA, PBA</t>
  </si>
  <si>
    <t>TIF Eligible Partial Reimbursement</t>
  </si>
  <si>
    <t>ICB Rehab</t>
  </si>
  <si>
    <t>PROJECT</t>
  </si>
  <si>
    <t>BUDGET</t>
  </si>
  <si>
    <t>ANTICIPATED COST</t>
  </si>
  <si>
    <t>SHORTAGE</t>
  </si>
  <si>
    <t>Funding Watch</t>
  </si>
  <si>
    <t xml:space="preserve">Infrastructure Projects </t>
  </si>
  <si>
    <t>District Court Courtrooms</t>
  </si>
  <si>
    <t>at JJC</t>
  </si>
  <si>
    <t>Metro Elevator Generator</t>
  </si>
  <si>
    <t>Investor Capital Building</t>
  </si>
  <si>
    <t>4 pipe HVAC, Stairs, Str. Bracing</t>
  </si>
  <si>
    <t xml:space="preserve">Some potential funding available </t>
  </si>
  <si>
    <t>NOTES</t>
  </si>
  <si>
    <t>Courthouse 9th Floor HVAC</t>
  </si>
  <si>
    <t>New Jail Construction</t>
  </si>
  <si>
    <t>JJC elevator upgrade</t>
  </si>
  <si>
    <t>Change Order $ all bid elevators</t>
  </si>
  <si>
    <t>in PBA accounts, TIF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</si>
</sst>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b/>
      <sz val="20"/>
      <color theme="4"/>
      <name val="Calibri Light"/>
      <family val="2"/>
      <scheme val="major"/>
    </font>
    <font>
      <b/>
      <sz val="20"/>
      <color theme="8"/>
      <name val="Calibri Light"/>
      <family val="2"/>
      <scheme val="major"/>
    </font>
    <font>
      <sz val="10"/>
      <color theme="8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 vertical="center" indent="1"/>
    </xf>
    <xf numFmtId="14" fontId="0" fillId="0" borderId="0" xfId="0" applyNumberFormat="1"/>
    <xf numFmtId="44" fontId="0" fillId="0" borderId="0" xfId="1" applyFont="1"/>
    <xf numFmtId="44" fontId="3" fillId="0" borderId="0" xfId="1" applyFont="1"/>
    <xf numFmtId="44" fontId="4" fillId="0" borderId="0" xfId="1" applyFont="1" applyAlignment="1">
      <alignment horizontal="left" vertical="center" indent="1"/>
    </xf>
    <xf numFmtId="0" fontId="8" fillId="2" borderId="0" xfId="3" applyFont="1" applyBorder="1"/>
    <xf numFmtId="14" fontId="2" fillId="2" borderId="0" xfId="2" applyNumberFormat="1" applyFill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44" fontId="0" fillId="0" borderId="2" xfId="1" applyFont="1" applyBorder="1"/>
    <xf numFmtId="0" fontId="7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7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44" fontId="6" fillId="0" borderId="0" xfId="1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4" fontId="0" fillId="0" borderId="2" xfId="1" applyFont="1" applyBorder="1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44" fontId="0" fillId="0" borderId="4" xfId="1" applyFont="1" applyBorder="1" applyAlignment="1">
      <alignment horizontal="left" vertical="center"/>
    </xf>
    <xf numFmtId="164" fontId="0" fillId="0" borderId="4" xfId="0" applyNumberFormat="1" applyBorder="1" applyAlignment="1">
      <alignment horizontal="center"/>
    </xf>
    <xf numFmtId="44" fontId="0" fillId="0" borderId="4" xfId="1" applyFont="1" applyBorder="1"/>
    <xf numFmtId="164" fontId="7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 indent="1"/>
    </xf>
    <xf numFmtId="0" fontId="7" fillId="0" borderId="2" xfId="0" applyFont="1" applyBorder="1"/>
    <xf numFmtId="0" fontId="9" fillId="0" borderId="2" xfId="0" applyFont="1" applyBorder="1"/>
    <xf numFmtId="44" fontId="9" fillId="0" borderId="2" xfId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4" fontId="10" fillId="0" borderId="0" xfId="0" applyNumberFormat="1" applyFont="1"/>
    <xf numFmtId="44" fontId="10" fillId="0" borderId="0" xfId="1" applyFont="1"/>
  </cellXfs>
  <cellStyles count="4">
    <cellStyle name="20% - Accent5" xfId="3" builtinId="46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0AC8-728D-464C-8BCF-3CCF084A4C86}">
  <sheetPr>
    <pageSetUpPr fitToPage="1"/>
  </sheetPr>
  <dimension ref="A1:I49"/>
  <sheetViews>
    <sheetView tabSelected="1" topLeftCell="A11" workbookViewId="0">
      <selection activeCell="G24" sqref="G24"/>
    </sheetView>
  </sheetViews>
  <sheetFormatPr defaultRowHeight="15" x14ac:dyDescent="0.25"/>
  <cols>
    <col min="1" max="1" width="46.5703125" bestFit="1" customWidth="1"/>
    <col min="2" max="2" width="25.140625" style="2" customWidth="1"/>
    <col min="3" max="3" width="19.28515625" style="20" customWidth="1"/>
    <col min="4" max="4" width="20.28515625" style="27" customWidth="1"/>
    <col min="5" max="5" width="17.140625" style="3" customWidth="1"/>
    <col min="6" max="6" width="27.7109375" style="3" bestFit="1" customWidth="1"/>
    <col min="7" max="7" width="23.5703125" style="28" customWidth="1"/>
    <col min="8" max="8" width="24" customWidth="1"/>
    <col min="9" max="9" width="30.7109375" customWidth="1"/>
  </cols>
  <sheetData>
    <row r="1" spans="1:9" ht="55.5" customHeight="1" x14ac:dyDescent="0.7">
      <c r="A1" s="6" t="s">
        <v>29</v>
      </c>
      <c r="B1" s="7"/>
      <c r="C1" s="17"/>
      <c r="D1" s="29"/>
      <c r="E1" s="4"/>
      <c r="F1" s="5"/>
      <c r="G1" s="30"/>
      <c r="H1" s="1"/>
      <c r="I1" s="1"/>
    </row>
    <row r="2" spans="1:9" ht="37.5" x14ac:dyDescent="0.25">
      <c r="A2" s="8" t="s">
        <v>7</v>
      </c>
      <c r="B2" s="8" t="s">
        <v>36</v>
      </c>
      <c r="C2" s="18" t="s">
        <v>2</v>
      </c>
      <c r="D2" s="26" t="s">
        <v>3</v>
      </c>
      <c r="E2" s="8" t="s">
        <v>4</v>
      </c>
      <c r="F2" s="8" t="s">
        <v>5</v>
      </c>
      <c r="G2" s="26" t="s">
        <v>18</v>
      </c>
      <c r="H2" s="8" t="s">
        <v>6</v>
      </c>
      <c r="I2" s="8" t="s">
        <v>0</v>
      </c>
    </row>
    <row r="3" spans="1:9" x14ac:dyDescent="0.25">
      <c r="A3" s="9" t="s">
        <v>24</v>
      </c>
      <c r="B3" s="12">
        <v>44958</v>
      </c>
      <c r="C3" s="19">
        <v>508637</v>
      </c>
      <c r="D3" s="13">
        <v>45597</v>
      </c>
      <c r="E3" s="10">
        <v>12491363</v>
      </c>
      <c r="F3" s="10"/>
      <c r="G3" s="13">
        <v>46327</v>
      </c>
      <c r="H3" s="9" t="s">
        <v>58</v>
      </c>
      <c r="I3" s="9"/>
    </row>
    <row r="4" spans="1:9" x14ac:dyDescent="0.25">
      <c r="A4" s="9" t="s">
        <v>41</v>
      </c>
      <c r="B4" s="12" t="s">
        <v>22</v>
      </c>
      <c r="C4" s="19" t="s">
        <v>22</v>
      </c>
      <c r="D4" s="13">
        <v>44927</v>
      </c>
      <c r="E4" s="10">
        <v>50000</v>
      </c>
      <c r="F4" s="10"/>
      <c r="G4" s="13">
        <v>45505</v>
      </c>
      <c r="H4" s="9" t="s">
        <v>1</v>
      </c>
      <c r="I4" s="9" t="s">
        <v>44</v>
      </c>
    </row>
    <row r="5" spans="1:9" x14ac:dyDescent="0.25">
      <c r="A5" s="9" t="s">
        <v>17</v>
      </c>
      <c r="B5" s="12">
        <v>41456</v>
      </c>
      <c r="C5" s="19">
        <v>280000</v>
      </c>
      <c r="D5" s="13">
        <v>41640</v>
      </c>
      <c r="E5" s="10">
        <v>2029692</v>
      </c>
      <c r="F5" s="10">
        <v>2095591.47</v>
      </c>
      <c r="G5" s="13">
        <v>46174</v>
      </c>
      <c r="H5" s="9" t="s">
        <v>19</v>
      </c>
      <c r="I5" s="9" t="s">
        <v>20</v>
      </c>
    </row>
    <row r="6" spans="1:9" x14ac:dyDescent="0.25">
      <c r="A6" s="9" t="s">
        <v>9</v>
      </c>
      <c r="B6" s="22">
        <v>44826</v>
      </c>
      <c r="C6" s="23">
        <v>18000</v>
      </c>
      <c r="D6" s="24">
        <v>44805</v>
      </c>
      <c r="E6" s="25">
        <v>231600</v>
      </c>
      <c r="F6" s="25"/>
      <c r="G6" s="22">
        <v>45566</v>
      </c>
      <c r="H6" s="14" t="s">
        <v>10</v>
      </c>
      <c r="I6" s="21"/>
    </row>
    <row r="7" spans="1:9" x14ac:dyDescent="0.25">
      <c r="A7" s="9"/>
      <c r="B7" s="12"/>
      <c r="C7" s="19"/>
      <c r="D7" s="13"/>
      <c r="E7" s="10"/>
      <c r="F7" s="10"/>
      <c r="G7" s="13"/>
      <c r="H7" s="9"/>
      <c r="I7" s="9"/>
    </row>
    <row r="8" spans="1:9" x14ac:dyDescent="0.25">
      <c r="A8" s="32" t="s">
        <v>35</v>
      </c>
      <c r="B8" s="12"/>
      <c r="C8" s="19"/>
      <c r="D8" s="13"/>
      <c r="E8" s="33">
        <f>SUM(E3:E6)</f>
        <v>14802655</v>
      </c>
      <c r="F8" s="10"/>
      <c r="G8" s="13"/>
      <c r="H8" s="9"/>
      <c r="I8" s="9"/>
    </row>
    <row r="9" spans="1:9" x14ac:dyDescent="0.25">
      <c r="A9" s="9"/>
      <c r="B9" s="12"/>
      <c r="C9" s="19"/>
      <c r="D9" s="13"/>
      <c r="E9" s="10"/>
      <c r="F9" s="10"/>
      <c r="G9" s="13"/>
      <c r="H9" s="9"/>
      <c r="I9" s="9"/>
    </row>
    <row r="11" spans="1:9" ht="56.25" x14ac:dyDescent="0.3">
      <c r="A11" s="11" t="s">
        <v>8</v>
      </c>
      <c r="B11" s="8" t="s">
        <v>37</v>
      </c>
      <c r="C11" s="18" t="s">
        <v>11</v>
      </c>
      <c r="D11" s="26" t="s">
        <v>12</v>
      </c>
      <c r="E11" s="8" t="s">
        <v>14</v>
      </c>
      <c r="F11" s="10"/>
      <c r="G11" s="26" t="s">
        <v>18</v>
      </c>
      <c r="H11" s="8" t="s">
        <v>13</v>
      </c>
      <c r="I11" s="15" t="s">
        <v>15</v>
      </c>
    </row>
    <row r="12" spans="1:9" ht="18.75" x14ac:dyDescent="0.3">
      <c r="A12" s="11" t="s">
        <v>16</v>
      </c>
      <c r="B12" s="8"/>
      <c r="C12" s="18"/>
      <c r="D12" s="26"/>
      <c r="E12" s="8"/>
      <c r="F12" s="10"/>
      <c r="G12" s="26"/>
      <c r="H12" s="8"/>
      <c r="I12" s="15"/>
    </row>
    <row r="13" spans="1:9" x14ac:dyDescent="0.25">
      <c r="A13" s="9" t="s">
        <v>39</v>
      </c>
      <c r="B13" s="12">
        <v>44795</v>
      </c>
      <c r="C13" s="19">
        <v>17000</v>
      </c>
      <c r="D13" s="13">
        <v>45839</v>
      </c>
      <c r="E13" s="10">
        <v>275000</v>
      </c>
      <c r="F13" s="10"/>
      <c r="G13" s="12">
        <v>45992</v>
      </c>
      <c r="H13" s="9" t="s">
        <v>16</v>
      </c>
      <c r="I13" s="9"/>
    </row>
    <row r="14" spans="1:9" x14ac:dyDescent="0.25">
      <c r="A14" s="9" t="s">
        <v>40</v>
      </c>
      <c r="B14" s="12">
        <v>44795</v>
      </c>
      <c r="C14" s="19">
        <v>17000</v>
      </c>
      <c r="D14" s="13">
        <v>46023</v>
      </c>
      <c r="E14" s="10">
        <v>275000</v>
      </c>
      <c r="F14" s="10"/>
      <c r="G14" s="12">
        <v>46357</v>
      </c>
      <c r="H14" s="9" t="s">
        <v>16</v>
      </c>
      <c r="I14" s="9"/>
    </row>
    <row r="15" spans="1:9" x14ac:dyDescent="0.25">
      <c r="A15" s="9"/>
      <c r="B15" s="12"/>
      <c r="C15" s="19"/>
      <c r="D15" s="13"/>
      <c r="E15" s="10"/>
      <c r="F15" s="10"/>
      <c r="G15" s="12"/>
      <c r="H15" s="9"/>
      <c r="I15" s="9"/>
    </row>
    <row r="16" spans="1:9" x14ac:dyDescent="0.25">
      <c r="A16" s="32" t="s">
        <v>46</v>
      </c>
      <c r="B16" s="12"/>
      <c r="C16" s="19"/>
      <c r="D16" s="13"/>
      <c r="E16" s="10"/>
      <c r="F16" s="10"/>
      <c r="G16" s="12"/>
      <c r="H16" s="9"/>
      <c r="I16" s="9"/>
    </row>
    <row r="17" spans="1:9" x14ac:dyDescent="0.25">
      <c r="A17" s="9" t="s">
        <v>25</v>
      </c>
      <c r="B17" s="12">
        <v>44105</v>
      </c>
      <c r="C17" s="19">
        <v>19220</v>
      </c>
      <c r="D17" s="13">
        <v>45839</v>
      </c>
      <c r="E17" s="10">
        <v>100000</v>
      </c>
      <c r="F17" s="10"/>
      <c r="G17" s="12">
        <v>45992</v>
      </c>
      <c r="H17" s="9" t="s">
        <v>1</v>
      </c>
      <c r="I17" s="9" t="s">
        <v>23</v>
      </c>
    </row>
    <row r="18" spans="1:9" x14ac:dyDescent="0.25">
      <c r="A18" s="9" t="s">
        <v>26</v>
      </c>
      <c r="B18" s="12">
        <v>44105</v>
      </c>
      <c r="C18" s="19">
        <v>27480</v>
      </c>
      <c r="D18" s="13">
        <v>45839</v>
      </c>
      <c r="E18" s="10">
        <v>200000</v>
      </c>
      <c r="F18" s="10"/>
      <c r="G18" s="12">
        <v>45992</v>
      </c>
      <c r="H18" s="9" t="s">
        <v>1</v>
      </c>
      <c r="I18" s="9" t="s">
        <v>23</v>
      </c>
    </row>
    <row r="19" spans="1:9" x14ac:dyDescent="0.25">
      <c r="A19" s="9" t="s">
        <v>42</v>
      </c>
      <c r="B19" s="12" t="s">
        <v>45</v>
      </c>
      <c r="C19" s="19"/>
      <c r="D19" s="13"/>
      <c r="E19" s="10">
        <v>115000</v>
      </c>
      <c r="F19" s="10"/>
      <c r="G19" s="12"/>
      <c r="H19" s="9" t="s">
        <v>1</v>
      </c>
      <c r="I19" s="9" t="s">
        <v>23</v>
      </c>
    </row>
    <row r="20" spans="1:9" x14ac:dyDescent="0.25">
      <c r="A20" s="9" t="s">
        <v>43</v>
      </c>
      <c r="B20" s="12" t="s">
        <v>45</v>
      </c>
      <c r="C20" s="19"/>
      <c r="D20" s="13"/>
      <c r="E20" s="10">
        <v>55000</v>
      </c>
      <c r="F20" s="10"/>
      <c r="G20" s="12"/>
      <c r="H20" s="9" t="s">
        <v>1</v>
      </c>
      <c r="I20" s="9" t="s">
        <v>23</v>
      </c>
    </row>
    <row r="21" spans="1:9" x14ac:dyDescent="0.25">
      <c r="A21" s="9"/>
      <c r="B21" s="12"/>
      <c r="C21" s="19"/>
      <c r="D21" s="13"/>
      <c r="E21" s="10"/>
      <c r="F21" s="10"/>
      <c r="G21" s="12"/>
      <c r="H21" s="9"/>
      <c r="I21" s="9"/>
    </row>
    <row r="22" spans="1:9" x14ac:dyDescent="0.25">
      <c r="A22" s="32" t="s">
        <v>47</v>
      </c>
      <c r="B22" s="12"/>
      <c r="C22" s="19"/>
      <c r="D22" s="13"/>
      <c r="E22" s="10"/>
      <c r="F22" s="10"/>
      <c r="G22" s="12"/>
      <c r="H22" s="9"/>
      <c r="I22" s="9"/>
    </row>
    <row r="23" spans="1:9" x14ac:dyDescent="0.25">
      <c r="A23" s="9" t="s">
        <v>21</v>
      </c>
      <c r="B23" s="12">
        <v>44531</v>
      </c>
      <c r="C23" s="19">
        <v>64000</v>
      </c>
      <c r="D23" s="13">
        <v>45659</v>
      </c>
      <c r="E23" s="10">
        <v>444000</v>
      </c>
      <c r="F23" s="10"/>
      <c r="G23" s="12">
        <v>45992</v>
      </c>
      <c r="H23" s="9" t="s">
        <v>57</v>
      </c>
      <c r="I23" s="9" t="s">
        <v>23</v>
      </c>
    </row>
    <row r="24" spans="1:9" x14ac:dyDescent="0.25">
      <c r="A24" s="9" t="s">
        <v>55</v>
      </c>
      <c r="B24" s="12">
        <v>45717</v>
      </c>
      <c r="C24" s="19">
        <v>35000</v>
      </c>
      <c r="D24" s="13">
        <v>45962</v>
      </c>
      <c r="E24" s="10">
        <v>900000</v>
      </c>
      <c r="F24" s="10"/>
      <c r="G24" s="12">
        <v>46174</v>
      </c>
      <c r="H24" s="9" t="s">
        <v>16</v>
      </c>
      <c r="I24" s="9"/>
    </row>
    <row r="25" spans="1:9" x14ac:dyDescent="0.25">
      <c r="A25" s="9"/>
      <c r="B25" s="12"/>
      <c r="C25" s="19"/>
      <c r="D25" s="13"/>
      <c r="E25" s="10"/>
      <c r="F25" s="10"/>
      <c r="G25" s="12"/>
      <c r="H25" s="9"/>
      <c r="I25" s="9"/>
    </row>
    <row r="26" spans="1:9" x14ac:dyDescent="0.25">
      <c r="A26" s="32" t="s">
        <v>48</v>
      </c>
      <c r="B26" s="12"/>
      <c r="C26" s="19"/>
      <c r="D26" s="13"/>
      <c r="E26" s="10"/>
      <c r="F26" s="10"/>
      <c r="G26" s="12"/>
      <c r="H26" s="9"/>
      <c r="I26" s="9"/>
    </row>
    <row r="27" spans="1:9" x14ac:dyDescent="0.25">
      <c r="A27" s="9" t="s">
        <v>61</v>
      </c>
      <c r="B27" s="12">
        <v>45200</v>
      </c>
      <c r="C27" s="19">
        <v>795000</v>
      </c>
      <c r="D27" s="13">
        <v>45658</v>
      </c>
      <c r="E27" s="10">
        <v>14000000</v>
      </c>
      <c r="F27" s="10"/>
      <c r="G27" s="12">
        <v>46357</v>
      </c>
      <c r="H27" s="9" t="s">
        <v>59</v>
      </c>
      <c r="I27" s="9" t="s">
        <v>60</v>
      </c>
    </row>
    <row r="28" spans="1:9" x14ac:dyDescent="0.25">
      <c r="A28" s="9"/>
      <c r="B28" s="12"/>
      <c r="C28" s="19"/>
      <c r="D28" s="13"/>
      <c r="E28" s="10"/>
      <c r="F28" s="10"/>
      <c r="G28" s="12"/>
      <c r="H28" s="9"/>
      <c r="I28" s="9"/>
    </row>
    <row r="29" spans="1:9" x14ac:dyDescent="0.25">
      <c r="A29" s="32" t="s">
        <v>49</v>
      </c>
      <c r="B29" s="12"/>
      <c r="C29" s="19"/>
      <c r="D29" s="13"/>
      <c r="E29" s="10"/>
      <c r="F29" s="10"/>
      <c r="G29" s="12"/>
      <c r="H29" s="9"/>
      <c r="I29" s="9"/>
    </row>
    <row r="30" spans="1:9" x14ac:dyDescent="0.25">
      <c r="A30" s="9" t="s">
        <v>54</v>
      </c>
      <c r="B30" s="12">
        <v>45658</v>
      </c>
      <c r="C30" s="19">
        <v>125000</v>
      </c>
      <c r="D30" s="13">
        <v>45839</v>
      </c>
      <c r="E30" s="10">
        <v>7000000</v>
      </c>
      <c r="F30" s="10"/>
      <c r="G30" s="12">
        <v>46204</v>
      </c>
      <c r="H30" s="9" t="s">
        <v>16</v>
      </c>
      <c r="I30" s="9"/>
    </row>
    <row r="31" spans="1:9" x14ac:dyDescent="0.25">
      <c r="A31" s="9"/>
      <c r="B31" s="12"/>
      <c r="C31" s="19"/>
      <c r="D31" s="13"/>
      <c r="E31" s="10"/>
      <c r="F31" s="10"/>
      <c r="G31" s="12"/>
      <c r="H31" s="9"/>
      <c r="I31" s="9"/>
    </row>
    <row r="32" spans="1:9" x14ac:dyDescent="0.25">
      <c r="A32" s="32" t="s">
        <v>50</v>
      </c>
      <c r="B32" s="12"/>
      <c r="C32" s="19"/>
      <c r="D32" s="13"/>
      <c r="E32" s="10"/>
      <c r="F32" s="10"/>
      <c r="G32" s="12"/>
      <c r="H32" s="9"/>
      <c r="I32" s="9"/>
    </row>
    <row r="33" spans="1:9" x14ac:dyDescent="0.25">
      <c r="A33" s="9" t="s">
        <v>38</v>
      </c>
      <c r="B33" s="12">
        <v>45139</v>
      </c>
      <c r="C33" s="3">
        <v>23233155</v>
      </c>
      <c r="D33" s="13">
        <v>45839</v>
      </c>
      <c r="E33" s="10">
        <v>230000000</v>
      </c>
      <c r="F33" s="10"/>
      <c r="G33" s="12">
        <v>46997</v>
      </c>
      <c r="H33" s="9" t="s">
        <v>51</v>
      </c>
      <c r="I33" s="9"/>
    </row>
    <row r="34" spans="1:9" x14ac:dyDescent="0.25">
      <c r="A34" s="9"/>
      <c r="B34" s="12"/>
      <c r="C34" s="19"/>
      <c r="D34" s="13"/>
      <c r="E34" s="10"/>
      <c r="F34" s="10"/>
      <c r="G34" s="12"/>
      <c r="H34" s="9"/>
      <c r="I34" s="9"/>
    </row>
    <row r="35" spans="1:9" x14ac:dyDescent="0.25">
      <c r="A35" s="32" t="s">
        <v>35</v>
      </c>
      <c r="B35" s="12"/>
      <c r="C35" s="19"/>
      <c r="D35" s="13"/>
      <c r="E35" s="33">
        <f>SUM(E6:E34)</f>
        <v>268398255</v>
      </c>
      <c r="F35" s="10"/>
      <c r="G35" s="12"/>
      <c r="H35" s="9"/>
      <c r="I35" s="9"/>
    </row>
    <row r="36" spans="1:9" x14ac:dyDescent="0.25">
      <c r="A36" s="9"/>
      <c r="B36" s="12"/>
      <c r="C36" s="19"/>
      <c r="D36" s="13"/>
      <c r="E36" s="10"/>
      <c r="F36" s="10"/>
      <c r="G36" s="12"/>
      <c r="H36" s="9"/>
      <c r="I36" s="9"/>
    </row>
    <row r="37" spans="1:9" ht="18.75" x14ac:dyDescent="0.3">
      <c r="A37" s="31" t="s">
        <v>27</v>
      </c>
      <c r="B37" s="12"/>
      <c r="C37" s="19"/>
      <c r="D37" s="13"/>
      <c r="E37" s="10"/>
      <c r="F37" s="10"/>
      <c r="G37" s="12"/>
      <c r="H37" s="9"/>
      <c r="I37" s="9"/>
    </row>
    <row r="38" spans="1:9" x14ac:dyDescent="0.25">
      <c r="A38" s="9" t="s">
        <v>56</v>
      </c>
      <c r="B38" s="12"/>
      <c r="C38" s="19"/>
      <c r="D38" s="13"/>
      <c r="E38" s="10">
        <v>110000</v>
      </c>
      <c r="F38" s="10"/>
      <c r="G38" s="12"/>
      <c r="H38" s="9"/>
      <c r="I38" s="9"/>
    </row>
    <row r="39" spans="1:9" x14ac:dyDescent="0.25">
      <c r="A39" s="9" t="s">
        <v>28</v>
      </c>
      <c r="B39" s="12"/>
      <c r="C39" s="19"/>
      <c r="D39" s="13"/>
      <c r="E39" s="10">
        <v>224000</v>
      </c>
      <c r="F39" s="10"/>
      <c r="G39" s="12"/>
      <c r="H39" s="9"/>
      <c r="I39" s="9"/>
    </row>
    <row r="40" spans="1:9" x14ac:dyDescent="0.25">
      <c r="A40" s="9" t="s">
        <v>30</v>
      </c>
      <c r="B40" s="12"/>
      <c r="C40" s="19"/>
      <c r="D40" s="13"/>
      <c r="E40" s="10">
        <v>40000</v>
      </c>
      <c r="F40" s="10"/>
      <c r="G40" s="12"/>
      <c r="H40" s="9"/>
      <c r="I40" s="9"/>
    </row>
    <row r="41" spans="1:9" x14ac:dyDescent="0.25">
      <c r="A41" s="9" t="s">
        <v>52</v>
      </c>
      <c r="B41" s="12"/>
      <c r="C41" s="19"/>
      <c r="D41" s="13"/>
      <c r="E41" s="10">
        <v>1900000</v>
      </c>
      <c r="F41" s="10"/>
      <c r="G41" s="16"/>
      <c r="H41" s="9"/>
      <c r="I41" s="9"/>
    </row>
    <row r="42" spans="1:9" x14ac:dyDescent="0.25">
      <c r="A42" s="9" t="s">
        <v>53</v>
      </c>
      <c r="B42" s="12"/>
      <c r="C42" s="19"/>
      <c r="D42" s="13"/>
      <c r="E42" s="10">
        <v>5000000</v>
      </c>
      <c r="F42" s="10"/>
      <c r="G42" s="16"/>
      <c r="H42" s="9"/>
      <c r="I42" s="9"/>
    </row>
    <row r="43" spans="1:9" x14ac:dyDescent="0.25">
      <c r="A43" s="9" t="s">
        <v>31</v>
      </c>
      <c r="B43" s="12"/>
      <c r="C43" s="19"/>
      <c r="D43" s="13"/>
      <c r="E43" s="10">
        <v>300000</v>
      </c>
      <c r="F43" s="10"/>
      <c r="G43" s="16"/>
      <c r="H43" s="9"/>
      <c r="I43" s="9"/>
    </row>
    <row r="44" spans="1:9" x14ac:dyDescent="0.25">
      <c r="A44" s="9" t="s">
        <v>32</v>
      </c>
      <c r="B44" s="12"/>
      <c r="C44" s="19"/>
      <c r="D44" s="13"/>
      <c r="E44" s="10">
        <v>75000</v>
      </c>
      <c r="F44" s="10"/>
      <c r="G44" s="16"/>
      <c r="H44" s="9"/>
      <c r="I44" s="9"/>
    </row>
    <row r="45" spans="1:9" x14ac:dyDescent="0.25">
      <c r="A45" s="9" t="s">
        <v>33</v>
      </c>
      <c r="B45" s="12"/>
      <c r="C45" s="19"/>
      <c r="D45" s="13"/>
      <c r="E45" s="10">
        <v>50000</v>
      </c>
      <c r="F45" s="10"/>
      <c r="G45" s="16"/>
      <c r="H45" s="9"/>
      <c r="I45" s="9"/>
    </row>
    <row r="46" spans="1:9" x14ac:dyDescent="0.25">
      <c r="A46" s="9" t="s">
        <v>34</v>
      </c>
      <c r="B46" s="12"/>
      <c r="C46" s="19"/>
      <c r="D46" s="13"/>
      <c r="E46" s="10">
        <v>250000</v>
      </c>
      <c r="F46" s="10"/>
      <c r="G46" s="16"/>
      <c r="H46" s="9"/>
      <c r="I46" s="9"/>
    </row>
    <row r="47" spans="1:9" x14ac:dyDescent="0.25">
      <c r="A47" s="9"/>
      <c r="B47" s="12"/>
      <c r="C47" s="19"/>
      <c r="D47" s="13"/>
      <c r="E47" s="10"/>
      <c r="F47" s="10"/>
      <c r="G47" s="16"/>
      <c r="H47" s="9"/>
      <c r="I47" s="9"/>
    </row>
    <row r="48" spans="1:9" x14ac:dyDescent="0.25">
      <c r="A48" s="32" t="s">
        <v>35</v>
      </c>
      <c r="B48" s="12"/>
      <c r="C48" s="19"/>
      <c r="D48" s="13"/>
      <c r="E48" s="33">
        <f>SUM(E38:E46)</f>
        <v>7949000</v>
      </c>
      <c r="F48" s="10"/>
      <c r="G48" s="16"/>
      <c r="H48" s="9"/>
      <c r="I48" s="9"/>
    </row>
    <row r="49" spans="1:9" x14ac:dyDescent="0.25">
      <c r="A49" s="9"/>
      <c r="B49" s="12"/>
      <c r="C49" s="19"/>
      <c r="D49" s="13"/>
      <c r="E49" s="10"/>
      <c r="F49" s="10"/>
      <c r="G49" s="16"/>
      <c r="H49" s="9"/>
      <c r="I49" s="9"/>
    </row>
  </sheetData>
  <pageMargins left="0.7" right="0.7" top="0.75" bottom="0.75" header="0.3" footer="0.3"/>
  <pageSetup paperSize="17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9C07-D9DF-4FAC-9FCC-66E709AC5318}">
  <dimension ref="A1:E21"/>
  <sheetViews>
    <sheetView workbookViewId="0">
      <selection activeCell="E22" sqref="E22"/>
    </sheetView>
  </sheetViews>
  <sheetFormatPr defaultRowHeight="15" x14ac:dyDescent="0.25"/>
  <cols>
    <col min="1" max="1" width="30.7109375" customWidth="1"/>
    <col min="2" max="4" width="20.7109375" customWidth="1"/>
    <col min="5" max="10" width="30.7109375" customWidth="1"/>
  </cols>
  <sheetData>
    <row r="1" spans="1:5" x14ac:dyDescent="0.25">
      <c r="A1" t="s">
        <v>67</v>
      </c>
    </row>
    <row r="2" spans="1:5" x14ac:dyDescent="0.25">
      <c r="A2" t="s">
        <v>66</v>
      </c>
    </row>
    <row r="6" spans="1:5" x14ac:dyDescent="0.25">
      <c r="A6" s="34" t="s">
        <v>62</v>
      </c>
      <c r="B6" s="35" t="s">
        <v>63</v>
      </c>
      <c r="C6" s="34" t="s">
        <v>64</v>
      </c>
      <c r="D6" s="35" t="s">
        <v>65</v>
      </c>
      <c r="E6" s="34" t="s">
        <v>74</v>
      </c>
    </row>
    <row r="7" spans="1:5" x14ac:dyDescent="0.25">
      <c r="A7" s="34"/>
      <c r="B7" s="34"/>
      <c r="C7" s="34"/>
      <c r="D7" s="34"/>
    </row>
    <row r="8" spans="1:5" x14ac:dyDescent="0.25">
      <c r="A8" s="34"/>
      <c r="B8" s="34"/>
      <c r="C8" s="34"/>
      <c r="D8" s="34"/>
    </row>
    <row r="9" spans="1:5" x14ac:dyDescent="0.25">
      <c r="A9" t="s">
        <v>71</v>
      </c>
      <c r="B9" s="3">
        <v>10000000</v>
      </c>
      <c r="C9" s="3">
        <v>14000000</v>
      </c>
      <c r="D9" s="3">
        <f>SUM(B9-C9)</f>
        <v>-4000000</v>
      </c>
      <c r="E9" t="s">
        <v>73</v>
      </c>
    </row>
    <row r="10" spans="1:5" x14ac:dyDescent="0.25">
      <c r="A10" t="s">
        <v>72</v>
      </c>
      <c r="B10" s="3"/>
      <c r="C10" s="3"/>
      <c r="D10" s="3"/>
      <c r="E10" t="s">
        <v>79</v>
      </c>
    </row>
    <row r="11" spans="1:5" x14ac:dyDescent="0.25">
      <c r="A11" t="s">
        <v>68</v>
      </c>
      <c r="B11" s="3">
        <v>2000000</v>
      </c>
      <c r="C11" s="3">
        <v>7000000</v>
      </c>
      <c r="D11" s="3">
        <f>SUM(B11-C11)</f>
        <v>-5000000</v>
      </c>
    </row>
    <row r="12" spans="1:5" x14ac:dyDescent="0.25">
      <c r="A12" t="s">
        <v>69</v>
      </c>
    </row>
    <row r="13" spans="1:5" x14ac:dyDescent="0.25">
      <c r="A13" t="s">
        <v>70</v>
      </c>
      <c r="B13" s="3">
        <v>0</v>
      </c>
      <c r="C13" s="3">
        <v>550000</v>
      </c>
      <c r="D13" s="3">
        <f>SUM(B13-C13)</f>
        <v>-550000</v>
      </c>
    </row>
    <row r="14" spans="1:5" x14ac:dyDescent="0.25">
      <c r="A14" t="s">
        <v>77</v>
      </c>
      <c r="B14" s="3">
        <v>535000</v>
      </c>
      <c r="C14" s="3">
        <v>835000</v>
      </c>
      <c r="D14" s="3">
        <f>SUM(B14-C14)</f>
        <v>-300000</v>
      </c>
    </row>
    <row r="15" spans="1:5" x14ac:dyDescent="0.25">
      <c r="A15" t="s">
        <v>78</v>
      </c>
      <c r="B15" s="3">
        <v>0</v>
      </c>
      <c r="C15" s="3">
        <v>500000</v>
      </c>
      <c r="D15" s="3">
        <f>SUM(B15-C15)</f>
        <v>-500000</v>
      </c>
    </row>
    <row r="16" spans="1:5" x14ac:dyDescent="0.25">
      <c r="A16" t="s">
        <v>75</v>
      </c>
      <c r="B16" s="3">
        <v>0</v>
      </c>
      <c r="C16" s="3">
        <v>900000</v>
      </c>
      <c r="D16" s="3">
        <f>SUM(B16-C16)</f>
        <v>-900000</v>
      </c>
    </row>
    <row r="18" spans="1:4" x14ac:dyDescent="0.25">
      <c r="A18" t="s">
        <v>35</v>
      </c>
      <c r="D18" s="36">
        <f>SUM(D9:D17)</f>
        <v>-11250000</v>
      </c>
    </row>
    <row r="21" spans="1:4" x14ac:dyDescent="0.25">
      <c r="A21" t="s">
        <v>76</v>
      </c>
      <c r="B21" s="3">
        <v>230000000</v>
      </c>
      <c r="C21" s="3">
        <v>610000000</v>
      </c>
      <c r="D21" s="37">
        <f>SUM(B21-C21)</f>
        <v>-380000000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Erin</dc:creator>
  <cp:lastModifiedBy>Trumbo, Stacey</cp:lastModifiedBy>
  <cp:lastPrinted>2024-07-17T15:57:21Z</cp:lastPrinted>
  <dcterms:created xsi:type="dcterms:W3CDTF">2022-08-25T20:52:58Z</dcterms:created>
  <dcterms:modified xsi:type="dcterms:W3CDTF">2024-11-25T15:20:19Z</dcterms:modified>
</cp:coreProperties>
</file>